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900" yWindow="0" windowWidth="18270" windowHeight="11505" tabRatio="500"/>
  </bookViews>
  <sheets>
    <sheet name="Sheet1" sheetId="1" r:id="rId1"/>
    <sheet name="Unrounded" sheetId="2" state="hidden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65" i="1" l="1"/>
  <c r="AG65" i="1"/>
  <c r="AH64" i="1"/>
  <c r="AG64" i="1"/>
  <c r="AH63" i="1"/>
  <c r="AG63" i="1"/>
  <c r="AH62" i="1"/>
  <c r="AG62" i="1"/>
  <c r="AH61" i="1"/>
  <c r="AG61" i="1"/>
  <c r="AH60" i="1"/>
  <c r="AG60" i="1"/>
  <c r="AH59" i="1"/>
  <c r="AG59" i="1"/>
  <c r="AH58" i="1"/>
  <c r="AG58" i="1"/>
  <c r="AH57" i="1"/>
  <c r="AG57" i="1"/>
  <c r="AH56" i="1"/>
  <c r="AG56" i="1"/>
  <c r="AH55" i="1"/>
  <c r="AG55" i="1"/>
  <c r="AH54" i="1"/>
  <c r="AG54" i="1"/>
  <c r="AH53" i="1"/>
  <c r="AG53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6" i="1"/>
  <c r="AG46" i="1"/>
  <c r="AH45" i="1"/>
  <c r="AG45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4" i="1"/>
  <c r="AG34" i="1"/>
  <c r="AH33" i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C14" i="1"/>
  <c r="B14" i="1"/>
  <c r="AJ65" i="1"/>
  <c r="AI65" i="1"/>
  <c r="AJ64" i="1"/>
  <c r="AI64" i="1"/>
  <c r="AJ63" i="1"/>
  <c r="AI63" i="1"/>
  <c r="AJ62" i="1"/>
  <c r="AI62" i="1"/>
  <c r="AJ61" i="1"/>
  <c r="AI61" i="1"/>
  <c r="AJ60" i="1"/>
  <c r="AI60" i="1"/>
  <c r="AJ59" i="1"/>
  <c r="AI59" i="1"/>
  <c r="AJ58" i="1"/>
  <c r="AI58" i="1"/>
  <c r="AJ57" i="1"/>
  <c r="AI57" i="1"/>
  <c r="AJ56" i="1"/>
  <c r="AI56" i="1"/>
  <c r="AJ55" i="1"/>
  <c r="AI55" i="1"/>
  <c r="AJ54" i="1"/>
  <c r="AI54" i="1"/>
  <c r="AJ53" i="1"/>
  <c r="AI53" i="1"/>
  <c r="AJ52" i="1"/>
  <c r="AI52" i="1"/>
  <c r="AJ51" i="1"/>
  <c r="AI51" i="1"/>
  <c r="AJ50" i="1"/>
  <c r="AI50" i="1"/>
  <c r="AJ49" i="1"/>
  <c r="AI49" i="1"/>
  <c r="AJ48" i="1"/>
  <c r="AI48" i="1"/>
  <c r="AJ47" i="1"/>
  <c r="AI47" i="1"/>
  <c r="AJ46" i="1"/>
  <c r="AI46" i="1"/>
  <c r="AJ45" i="1"/>
  <c r="AI45" i="1"/>
  <c r="AJ44" i="1"/>
  <c r="AI44" i="1"/>
  <c r="AJ43" i="1"/>
  <c r="AI43" i="1"/>
  <c r="AJ42" i="1"/>
  <c r="AI42" i="1"/>
  <c r="AJ41" i="1"/>
  <c r="AI41" i="1"/>
  <c r="AJ40" i="1"/>
  <c r="AI40" i="1"/>
  <c r="AJ39" i="1"/>
  <c r="AI39" i="1"/>
  <c r="AJ38" i="1"/>
  <c r="AI38" i="1"/>
  <c r="AJ37" i="1"/>
  <c r="AI37" i="1"/>
  <c r="AJ36" i="1"/>
  <c r="AI36" i="1"/>
  <c r="AJ35" i="1"/>
  <c r="AI35" i="1"/>
  <c r="AJ34" i="1"/>
  <c r="AI34" i="1"/>
  <c r="AJ33" i="1"/>
  <c r="AI33" i="1"/>
  <c r="AJ32" i="1"/>
  <c r="AI32" i="1"/>
  <c r="AJ31" i="1"/>
  <c r="AI31" i="1"/>
  <c r="AJ30" i="1"/>
  <c r="AI30" i="1"/>
  <c r="AJ29" i="1"/>
  <c r="AI29" i="1"/>
  <c r="AJ28" i="1"/>
  <c r="AI28" i="1"/>
  <c r="AJ27" i="1"/>
  <c r="AI27" i="1"/>
  <c r="AJ26" i="1"/>
  <c r="AI26" i="1"/>
  <c r="AJ25" i="1"/>
  <c r="AI25" i="1"/>
  <c r="AJ24" i="1"/>
  <c r="AI24" i="1"/>
  <c r="AJ23" i="1"/>
  <c r="AI23" i="1"/>
  <c r="AJ22" i="1"/>
  <c r="AI22" i="1"/>
  <c r="AJ21" i="1"/>
  <c r="AI21" i="1"/>
  <c r="AJ20" i="1"/>
  <c r="AI20" i="1"/>
  <c r="AJ19" i="1"/>
  <c r="AI19" i="1"/>
  <c r="AJ18" i="1"/>
  <c r="AI18" i="1"/>
  <c r="AJ17" i="1"/>
  <c r="AI17" i="1"/>
  <c r="AJ16" i="1"/>
  <c r="AI16" i="1"/>
  <c r="AJ15" i="1"/>
  <c r="AI15" i="1"/>
  <c r="AJ14" i="1"/>
  <c r="AI14" i="1"/>
  <c r="W65" i="1"/>
  <c r="V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E14" i="1"/>
  <c r="D14" i="1"/>
  <c r="AJ63" i="2"/>
  <c r="AI63" i="2"/>
  <c r="AE63" i="2"/>
  <c r="AD63" i="2"/>
  <c r="AB63" i="2"/>
  <c r="AA63" i="2"/>
  <c r="W63" i="2"/>
  <c r="V63" i="2"/>
  <c r="R63" i="2"/>
  <c r="Q63" i="2"/>
  <c r="O63" i="2"/>
  <c r="N63" i="2"/>
  <c r="J63" i="2"/>
  <c r="E63" i="2"/>
  <c r="D63" i="2"/>
  <c r="AJ62" i="2"/>
  <c r="AI62" i="2"/>
  <c r="AD62" i="2"/>
  <c r="AE62" i="2" s="1"/>
  <c r="AB62" i="2"/>
  <c r="AA62" i="2"/>
  <c r="W62" i="2"/>
  <c r="V62" i="2"/>
  <c r="Q62" i="2"/>
  <c r="R62" i="2" s="1"/>
  <c r="O62" i="2"/>
  <c r="N62" i="2"/>
  <c r="J62" i="2"/>
  <c r="E62" i="2"/>
  <c r="D62" i="2"/>
  <c r="AJ61" i="2"/>
  <c r="AI61" i="2"/>
  <c r="AE61" i="2"/>
  <c r="AD61" i="2"/>
  <c r="AB61" i="2"/>
  <c r="AA61" i="2"/>
  <c r="W61" i="2"/>
  <c r="V61" i="2"/>
  <c r="R61" i="2"/>
  <c r="Q61" i="2"/>
  <c r="O61" i="2"/>
  <c r="N61" i="2"/>
  <c r="J61" i="2"/>
  <c r="E61" i="2"/>
  <c r="D61" i="2"/>
  <c r="AJ60" i="2"/>
  <c r="AI60" i="2"/>
  <c r="AD60" i="2"/>
  <c r="AE60" i="2" s="1"/>
  <c r="AB60" i="2"/>
  <c r="AA60" i="2"/>
  <c r="W60" i="2"/>
  <c r="V60" i="2"/>
  <c r="Q60" i="2"/>
  <c r="R60" i="2" s="1"/>
  <c r="O60" i="2"/>
  <c r="N60" i="2"/>
  <c r="J60" i="2"/>
  <c r="E60" i="2"/>
  <c r="D60" i="2"/>
  <c r="AJ59" i="2"/>
  <c r="AI59" i="2"/>
  <c r="AE59" i="2"/>
  <c r="AD59" i="2"/>
  <c r="AB59" i="2"/>
  <c r="AA59" i="2"/>
  <c r="W59" i="2"/>
  <c r="V59" i="2"/>
  <c r="R59" i="2"/>
  <c r="Q59" i="2"/>
  <c r="O59" i="2"/>
  <c r="N59" i="2"/>
  <c r="J59" i="2"/>
  <c r="E59" i="2"/>
  <c r="D59" i="2"/>
  <c r="AJ58" i="2"/>
  <c r="AI58" i="2"/>
  <c r="AD58" i="2"/>
  <c r="AE58" i="2" s="1"/>
  <c r="AB58" i="2"/>
  <c r="AA58" i="2"/>
  <c r="W58" i="2"/>
  <c r="V58" i="2"/>
  <c r="Q58" i="2"/>
  <c r="R58" i="2" s="1"/>
  <c r="O58" i="2"/>
  <c r="N58" i="2"/>
  <c r="J58" i="2"/>
  <c r="E58" i="2"/>
  <c r="D58" i="2"/>
  <c r="AJ57" i="2"/>
  <c r="AI57" i="2"/>
  <c r="AE57" i="2"/>
  <c r="AD57" i="2"/>
  <c r="AB57" i="2"/>
  <c r="AA57" i="2"/>
  <c r="W57" i="2"/>
  <c r="V57" i="2"/>
  <c r="R57" i="2"/>
  <c r="Q57" i="2"/>
  <c r="O57" i="2"/>
  <c r="N57" i="2"/>
  <c r="J57" i="2"/>
  <c r="E57" i="2"/>
  <c r="D57" i="2"/>
  <c r="AJ56" i="2"/>
  <c r="AI56" i="2"/>
  <c r="AD56" i="2"/>
  <c r="AE56" i="2" s="1"/>
  <c r="AB56" i="2"/>
  <c r="AA56" i="2"/>
  <c r="W56" i="2"/>
  <c r="V56" i="2"/>
  <c r="Q56" i="2"/>
  <c r="R56" i="2" s="1"/>
  <c r="O56" i="2"/>
  <c r="N56" i="2"/>
  <c r="J56" i="2"/>
  <c r="E56" i="2"/>
  <c r="D56" i="2"/>
  <c r="AJ55" i="2"/>
  <c r="AI55" i="2"/>
  <c r="AE55" i="2"/>
  <c r="AD55" i="2"/>
  <c r="AB55" i="2"/>
  <c r="AA55" i="2"/>
  <c r="W55" i="2"/>
  <c r="V55" i="2"/>
  <c r="R55" i="2"/>
  <c r="Q55" i="2"/>
  <c r="O55" i="2"/>
  <c r="N55" i="2"/>
  <c r="J55" i="2"/>
  <c r="E55" i="2"/>
  <c r="D55" i="2"/>
  <c r="AJ54" i="2"/>
  <c r="AI54" i="2"/>
  <c r="AD54" i="2"/>
  <c r="AE54" i="2" s="1"/>
  <c r="AB54" i="2"/>
  <c r="AA54" i="2"/>
  <c r="W54" i="2"/>
  <c r="V54" i="2"/>
  <c r="Q54" i="2"/>
  <c r="R54" i="2" s="1"/>
  <c r="O54" i="2"/>
  <c r="N54" i="2"/>
  <c r="J54" i="2"/>
  <c r="E54" i="2"/>
  <c r="D54" i="2"/>
  <c r="AJ53" i="2"/>
  <c r="AI53" i="2"/>
  <c r="AE53" i="2"/>
  <c r="AD53" i="2"/>
  <c r="AB53" i="2"/>
  <c r="AA53" i="2"/>
  <c r="W53" i="2"/>
  <c r="V53" i="2"/>
  <c r="R53" i="2"/>
  <c r="Q53" i="2"/>
  <c r="O53" i="2"/>
  <c r="N53" i="2"/>
  <c r="J53" i="2"/>
  <c r="E53" i="2"/>
  <c r="D53" i="2"/>
  <c r="AJ52" i="2"/>
  <c r="AI52" i="2"/>
  <c r="AD52" i="2"/>
  <c r="AE52" i="2" s="1"/>
  <c r="AB52" i="2"/>
  <c r="AA52" i="2"/>
  <c r="W52" i="2"/>
  <c r="V52" i="2"/>
  <c r="Q52" i="2"/>
  <c r="R52" i="2" s="1"/>
  <c r="O52" i="2"/>
  <c r="N52" i="2"/>
  <c r="J52" i="2"/>
  <c r="E52" i="2"/>
  <c r="D52" i="2"/>
  <c r="AJ51" i="2"/>
  <c r="AI51" i="2"/>
  <c r="AE51" i="2"/>
  <c r="AD51" i="2"/>
  <c r="AB51" i="2"/>
  <c r="AA51" i="2"/>
  <c r="W51" i="2"/>
  <c r="V51" i="2"/>
  <c r="R51" i="2"/>
  <c r="Q51" i="2"/>
  <c r="O51" i="2"/>
  <c r="N51" i="2"/>
  <c r="J51" i="2"/>
  <c r="E51" i="2"/>
  <c r="D51" i="2"/>
  <c r="AJ50" i="2"/>
  <c r="AI50" i="2"/>
  <c r="AD50" i="2"/>
  <c r="AE50" i="2" s="1"/>
  <c r="AB50" i="2"/>
  <c r="AA50" i="2"/>
  <c r="W50" i="2"/>
  <c r="V50" i="2"/>
  <c r="Q50" i="2"/>
  <c r="R50" i="2" s="1"/>
  <c r="O50" i="2"/>
  <c r="N50" i="2"/>
  <c r="J50" i="2"/>
  <c r="E50" i="2"/>
  <c r="D50" i="2"/>
  <c r="AJ49" i="2"/>
  <c r="AI49" i="2"/>
  <c r="AE49" i="2"/>
  <c r="AD49" i="2"/>
  <c r="AB49" i="2"/>
  <c r="AA49" i="2"/>
  <c r="W49" i="2"/>
  <c r="V49" i="2"/>
  <c r="R49" i="2"/>
  <c r="Q49" i="2"/>
  <c r="O49" i="2"/>
  <c r="N49" i="2"/>
  <c r="J49" i="2"/>
  <c r="E49" i="2"/>
  <c r="D49" i="2"/>
  <c r="AJ48" i="2"/>
  <c r="AI48" i="2"/>
  <c r="AD48" i="2"/>
  <c r="AE48" i="2" s="1"/>
  <c r="AB48" i="2"/>
  <c r="AA48" i="2"/>
  <c r="W48" i="2"/>
  <c r="V48" i="2"/>
  <c r="Q48" i="2"/>
  <c r="R48" i="2" s="1"/>
  <c r="O48" i="2"/>
  <c r="N48" i="2"/>
  <c r="J48" i="2"/>
  <c r="E48" i="2"/>
  <c r="D48" i="2"/>
  <c r="AJ47" i="2"/>
  <c r="AI47" i="2"/>
  <c r="AE47" i="2"/>
  <c r="AD47" i="2"/>
  <c r="AB47" i="2"/>
  <c r="AA47" i="2"/>
  <c r="W47" i="2"/>
  <c r="V47" i="2"/>
  <c r="R47" i="2"/>
  <c r="Q47" i="2"/>
  <c r="O47" i="2"/>
  <c r="N47" i="2"/>
  <c r="J47" i="2"/>
  <c r="E47" i="2"/>
  <c r="D47" i="2"/>
  <c r="AJ46" i="2"/>
  <c r="AI46" i="2"/>
  <c r="AD46" i="2"/>
  <c r="AE46" i="2" s="1"/>
  <c r="AB46" i="2"/>
  <c r="AA46" i="2"/>
  <c r="W46" i="2"/>
  <c r="V46" i="2"/>
  <c r="Q46" i="2"/>
  <c r="R46" i="2" s="1"/>
  <c r="O46" i="2"/>
  <c r="N46" i="2"/>
  <c r="J46" i="2"/>
  <c r="E46" i="2"/>
  <c r="D46" i="2"/>
  <c r="AJ45" i="2"/>
  <c r="AI45" i="2"/>
  <c r="AE45" i="2"/>
  <c r="AD45" i="2"/>
  <c r="AB45" i="2"/>
  <c r="AA45" i="2"/>
  <c r="W45" i="2"/>
  <c r="V45" i="2"/>
  <c r="R45" i="2"/>
  <c r="Q45" i="2"/>
  <c r="O45" i="2"/>
  <c r="N45" i="2"/>
  <c r="J45" i="2"/>
  <c r="E45" i="2"/>
  <c r="D45" i="2"/>
  <c r="AJ44" i="2"/>
  <c r="AI44" i="2"/>
  <c r="AD44" i="2"/>
  <c r="AE44" i="2" s="1"/>
  <c r="AB44" i="2"/>
  <c r="AA44" i="2"/>
  <c r="W44" i="2"/>
  <c r="V44" i="2"/>
  <c r="Q44" i="2"/>
  <c r="R44" i="2" s="1"/>
  <c r="O44" i="2"/>
  <c r="N44" i="2"/>
  <c r="J44" i="2"/>
  <c r="E44" i="2"/>
  <c r="D44" i="2"/>
  <c r="AJ43" i="2"/>
  <c r="AI43" i="2"/>
  <c r="AE43" i="2"/>
  <c r="AD43" i="2"/>
  <c r="AB43" i="2"/>
  <c r="AA43" i="2"/>
  <c r="W43" i="2"/>
  <c r="V43" i="2"/>
  <c r="R43" i="2"/>
  <c r="Q43" i="2"/>
  <c r="O43" i="2"/>
  <c r="N43" i="2"/>
  <c r="J43" i="2"/>
  <c r="E43" i="2"/>
  <c r="D43" i="2"/>
  <c r="AJ42" i="2"/>
  <c r="AI42" i="2"/>
  <c r="AD42" i="2"/>
  <c r="AE42" i="2" s="1"/>
  <c r="AB42" i="2"/>
  <c r="AA42" i="2"/>
  <c r="W42" i="2"/>
  <c r="V42" i="2"/>
  <c r="Q42" i="2"/>
  <c r="R42" i="2" s="1"/>
  <c r="O42" i="2"/>
  <c r="N42" i="2"/>
  <c r="J42" i="2"/>
  <c r="E42" i="2"/>
  <c r="D42" i="2"/>
  <c r="AJ41" i="2"/>
  <c r="AI41" i="2"/>
  <c r="AE41" i="2"/>
  <c r="AD41" i="2"/>
  <c r="AB41" i="2"/>
  <c r="AA41" i="2"/>
  <c r="W41" i="2"/>
  <c r="V41" i="2"/>
  <c r="R41" i="2"/>
  <c r="Q41" i="2"/>
  <c r="O41" i="2"/>
  <c r="N41" i="2"/>
  <c r="J41" i="2"/>
  <c r="E41" i="2"/>
  <c r="D41" i="2"/>
  <c r="AJ40" i="2"/>
  <c r="AI40" i="2"/>
  <c r="AD40" i="2"/>
  <c r="AE40" i="2" s="1"/>
  <c r="AB40" i="2"/>
  <c r="AA40" i="2"/>
  <c r="W40" i="2"/>
  <c r="V40" i="2"/>
  <c r="Q40" i="2"/>
  <c r="R40" i="2" s="1"/>
  <c r="O40" i="2"/>
  <c r="N40" i="2"/>
  <c r="J40" i="2"/>
  <c r="E40" i="2"/>
  <c r="D40" i="2"/>
  <c r="AJ39" i="2"/>
  <c r="AI39" i="2"/>
  <c r="AE39" i="2"/>
  <c r="AD39" i="2"/>
  <c r="AB39" i="2"/>
  <c r="AA39" i="2"/>
  <c r="W39" i="2"/>
  <c r="V39" i="2"/>
  <c r="R39" i="2"/>
  <c r="Q39" i="2"/>
  <c r="O39" i="2"/>
  <c r="N39" i="2"/>
  <c r="J39" i="2"/>
  <c r="E39" i="2"/>
  <c r="D39" i="2"/>
  <c r="AJ38" i="2"/>
  <c r="AI38" i="2"/>
  <c r="AD38" i="2"/>
  <c r="AE38" i="2" s="1"/>
  <c r="AB38" i="2"/>
  <c r="AA38" i="2"/>
  <c r="W38" i="2"/>
  <c r="V38" i="2"/>
  <c r="Q38" i="2"/>
  <c r="R38" i="2" s="1"/>
  <c r="O38" i="2"/>
  <c r="N38" i="2"/>
  <c r="J38" i="2"/>
  <c r="E38" i="2"/>
  <c r="D38" i="2"/>
  <c r="AJ37" i="2"/>
  <c r="AI37" i="2"/>
  <c r="AE37" i="2"/>
  <c r="AD37" i="2"/>
  <c r="AB37" i="2"/>
  <c r="AA37" i="2"/>
  <c r="W37" i="2"/>
  <c r="V37" i="2"/>
  <c r="R37" i="2"/>
  <c r="Q37" i="2"/>
  <c r="O37" i="2"/>
  <c r="N37" i="2"/>
  <c r="J37" i="2"/>
  <c r="E37" i="2"/>
  <c r="D37" i="2"/>
  <c r="AJ36" i="2"/>
  <c r="AI36" i="2"/>
  <c r="AD36" i="2"/>
  <c r="AE36" i="2" s="1"/>
  <c r="AB36" i="2"/>
  <c r="AA36" i="2"/>
  <c r="W36" i="2"/>
  <c r="V36" i="2"/>
  <c r="Q36" i="2"/>
  <c r="R36" i="2" s="1"/>
  <c r="O36" i="2"/>
  <c r="N36" i="2"/>
  <c r="J36" i="2"/>
  <c r="E36" i="2"/>
  <c r="D36" i="2"/>
  <c r="AJ35" i="2"/>
  <c r="AI35" i="2"/>
  <c r="AE35" i="2"/>
  <c r="AD35" i="2"/>
  <c r="AB35" i="2"/>
  <c r="AA35" i="2"/>
  <c r="W35" i="2"/>
  <c r="V35" i="2"/>
  <c r="R35" i="2"/>
  <c r="Q35" i="2"/>
  <c r="O35" i="2"/>
  <c r="N35" i="2"/>
  <c r="J35" i="2"/>
  <c r="E35" i="2"/>
  <c r="D35" i="2"/>
  <c r="AJ34" i="2"/>
  <c r="AI34" i="2"/>
  <c r="AD34" i="2"/>
  <c r="AE34" i="2" s="1"/>
  <c r="AB34" i="2"/>
  <c r="AA34" i="2"/>
  <c r="W34" i="2"/>
  <c r="V34" i="2"/>
  <c r="Q34" i="2"/>
  <c r="R34" i="2" s="1"/>
  <c r="O34" i="2"/>
  <c r="N34" i="2"/>
  <c r="J34" i="2"/>
  <c r="E34" i="2"/>
  <c r="D34" i="2"/>
  <c r="AJ33" i="2"/>
  <c r="AI33" i="2"/>
  <c r="AE33" i="2"/>
  <c r="AD33" i="2"/>
  <c r="AB33" i="2"/>
  <c r="AA33" i="2"/>
  <c r="W33" i="2"/>
  <c r="V33" i="2"/>
  <c r="R33" i="2"/>
  <c r="Q33" i="2"/>
  <c r="O33" i="2"/>
  <c r="N33" i="2"/>
  <c r="J33" i="2"/>
  <c r="E33" i="2"/>
  <c r="D33" i="2"/>
  <c r="AJ32" i="2"/>
  <c r="AI32" i="2"/>
  <c r="AD32" i="2"/>
  <c r="AE32" i="2" s="1"/>
  <c r="AB32" i="2"/>
  <c r="AA32" i="2"/>
  <c r="W32" i="2"/>
  <c r="V32" i="2"/>
  <c r="Q32" i="2"/>
  <c r="R32" i="2" s="1"/>
  <c r="O32" i="2"/>
  <c r="N32" i="2"/>
  <c r="J32" i="2"/>
  <c r="E32" i="2"/>
  <c r="D32" i="2"/>
  <c r="AJ31" i="2"/>
  <c r="AI31" i="2"/>
  <c r="AE31" i="2"/>
  <c r="AD31" i="2"/>
  <c r="AB31" i="2"/>
  <c r="AA31" i="2"/>
  <c r="W31" i="2"/>
  <c r="V31" i="2"/>
  <c r="R31" i="2"/>
  <c r="Q31" i="2"/>
  <c r="O31" i="2"/>
  <c r="N31" i="2"/>
  <c r="J31" i="2"/>
  <c r="E31" i="2"/>
  <c r="D31" i="2"/>
  <c r="AJ30" i="2"/>
  <c r="AI30" i="2"/>
  <c r="AD30" i="2"/>
  <c r="AE30" i="2" s="1"/>
  <c r="AB30" i="2"/>
  <c r="AA30" i="2"/>
  <c r="W30" i="2"/>
  <c r="V30" i="2"/>
  <c r="Q30" i="2"/>
  <c r="R30" i="2" s="1"/>
  <c r="O30" i="2"/>
  <c r="N30" i="2"/>
  <c r="J30" i="2"/>
  <c r="E30" i="2"/>
  <c r="D30" i="2"/>
  <c r="AJ29" i="2"/>
  <c r="AI29" i="2"/>
  <c r="AE29" i="2"/>
  <c r="AD29" i="2"/>
  <c r="AB29" i="2"/>
  <c r="AA29" i="2"/>
  <c r="W29" i="2"/>
  <c r="V29" i="2"/>
  <c r="R29" i="2"/>
  <c r="Q29" i="2"/>
  <c r="O29" i="2"/>
  <c r="N29" i="2"/>
  <c r="J29" i="2"/>
  <c r="E29" i="2"/>
  <c r="D29" i="2"/>
  <c r="AJ28" i="2"/>
  <c r="AI28" i="2"/>
  <c r="AD28" i="2"/>
  <c r="AE28" i="2" s="1"/>
  <c r="AB28" i="2"/>
  <c r="AA28" i="2"/>
  <c r="W28" i="2"/>
  <c r="V28" i="2"/>
  <c r="Q28" i="2"/>
  <c r="R28" i="2" s="1"/>
  <c r="O28" i="2"/>
  <c r="N28" i="2"/>
  <c r="J28" i="2"/>
  <c r="E28" i="2"/>
  <c r="D28" i="2"/>
  <c r="AJ27" i="2"/>
  <c r="AI27" i="2"/>
  <c r="AE27" i="2"/>
  <c r="AD27" i="2"/>
  <c r="AB27" i="2"/>
  <c r="AA27" i="2"/>
  <c r="W27" i="2"/>
  <c r="V27" i="2"/>
  <c r="R27" i="2"/>
  <c r="Q27" i="2"/>
  <c r="O27" i="2"/>
  <c r="N27" i="2"/>
  <c r="J27" i="2"/>
  <c r="E27" i="2"/>
  <c r="D27" i="2"/>
  <c r="AJ26" i="2"/>
  <c r="AI26" i="2"/>
  <c r="AD26" i="2"/>
  <c r="AE26" i="2" s="1"/>
  <c r="AB26" i="2"/>
  <c r="AA26" i="2"/>
  <c r="W26" i="2"/>
  <c r="V26" i="2"/>
  <c r="Q26" i="2"/>
  <c r="R26" i="2" s="1"/>
  <c r="O26" i="2"/>
  <c r="N26" i="2"/>
  <c r="J26" i="2"/>
  <c r="E26" i="2"/>
  <c r="D26" i="2"/>
  <c r="AJ25" i="2"/>
  <c r="AI25" i="2"/>
  <c r="AE25" i="2"/>
  <c r="AD25" i="2"/>
  <c r="AB25" i="2"/>
  <c r="AA25" i="2"/>
  <c r="W25" i="2"/>
  <c r="V25" i="2"/>
  <c r="R25" i="2"/>
  <c r="Q25" i="2"/>
  <c r="O25" i="2"/>
  <c r="N25" i="2"/>
  <c r="J25" i="2"/>
  <c r="E25" i="2"/>
  <c r="D25" i="2"/>
  <c r="AJ24" i="2"/>
  <c r="AI24" i="2"/>
  <c r="AD24" i="2"/>
  <c r="AE24" i="2" s="1"/>
  <c r="AB24" i="2"/>
  <c r="AA24" i="2"/>
  <c r="W24" i="2"/>
  <c r="V24" i="2"/>
  <c r="Q24" i="2"/>
  <c r="R24" i="2" s="1"/>
  <c r="O24" i="2"/>
  <c r="N24" i="2"/>
  <c r="J24" i="2"/>
  <c r="E24" i="2"/>
  <c r="D24" i="2"/>
  <c r="AJ23" i="2"/>
  <c r="AI23" i="2"/>
  <c r="AE23" i="2"/>
  <c r="AD23" i="2"/>
  <c r="AB23" i="2"/>
  <c r="AA23" i="2"/>
  <c r="W23" i="2"/>
  <c r="V23" i="2"/>
  <c r="R23" i="2"/>
  <c r="Q23" i="2"/>
  <c r="O23" i="2"/>
  <c r="N23" i="2"/>
  <c r="J23" i="2"/>
  <c r="E23" i="2"/>
  <c r="D23" i="2"/>
  <c r="AJ22" i="2"/>
  <c r="AI22" i="2"/>
  <c r="AD22" i="2"/>
  <c r="AE22" i="2" s="1"/>
  <c r="AB22" i="2"/>
  <c r="AA22" i="2"/>
  <c r="W22" i="2"/>
  <c r="V22" i="2"/>
  <c r="Q22" i="2"/>
  <c r="R22" i="2" s="1"/>
  <c r="O22" i="2"/>
  <c r="N22" i="2"/>
  <c r="J22" i="2"/>
  <c r="E22" i="2"/>
  <c r="D22" i="2"/>
  <c r="AJ21" i="2"/>
  <c r="AI21" i="2"/>
  <c r="AE21" i="2"/>
  <c r="AD21" i="2"/>
  <c r="AB21" i="2"/>
  <c r="AA21" i="2"/>
  <c r="W21" i="2"/>
  <c r="V21" i="2"/>
  <c r="R21" i="2"/>
  <c r="Q21" i="2"/>
  <c r="O21" i="2"/>
  <c r="N21" i="2"/>
  <c r="J21" i="2"/>
  <c r="E21" i="2"/>
  <c r="D21" i="2"/>
  <c r="AJ20" i="2"/>
  <c r="AI20" i="2"/>
  <c r="AD20" i="2"/>
  <c r="AE20" i="2" s="1"/>
  <c r="AB20" i="2"/>
  <c r="AA20" i="2"/>
  <c r="W20" i="2"/>
  <c r="V20" i="2"/>
  <c r="Q20" i="2"/>
  <c r="R20" i="2" s="1"/>
  <c r="O20" i="2"/>
  <c r="N20" i="2"/>
  <c r="J20" i="2"/>
  <c r="E20" i="2"/>
  <c r="D20" i="2"/>
  <c r="AJ19" i="2"/>
  <c r="AI19" i="2"/>
  <c r="AE19" i="2"/>
  <c r="AD19" i="2"/>
  <c r="AB19" i="2"/>
  <c r="AA19" i="2"/>
  <c r="W19" i="2"/>
  <c r="V19" i="2"/>
  <c r="R19" i="2"/>
  <c r="Q19" i="2"/>
  <c r="O19" i="2"/>
  <c r="N19" i="2"/>
  <c r="J19" i="2"/>
  <c r="E19" i="2"/>
  <c r="D19" i="2"/>
  <c r="AJ18" i="2"/>
  <c r="AI18" i="2"/>
  <c r="AD18" i="2"/>
  <c r="AE18" i="2" s="1"/>
  <c r="AB18" i="2"/>
  <c r="AA18" i="2"/>
  <c r="W18" i="2"/>
  <c r="V18" i="2"/>
  <c r="Q18" i="2"/>
  <c r="R18" i="2" s="1"/>
  <c r="O18" i="2"/>
  <c r="N18" i="2"/>
  <c r="J18" i="2"/>
  <c r="E18" i="2"/>
  <c r="D18" i="2"/>
  <c r="AJ17" i="2"/>
  <c r="AI17" i="2"/>
  <c r="AE17" i="2"/>
  <c r="AD17" i="2"/>
  <c r="AB17" i="2"/>
  <c r="AA17" i="2"/>
  <c r="W17" i="2"/>
  <c r="V17" i="2"/>
  <c r="R17" i="2"/>
  <c r="Q17" i="2"/>
  <c r="O17" i="2"/>
  <c r="N17" i="2"/>
  <c r="J17" i="2"/>
  <c r="E17" i="2"/>
  <c r="D17" i="2"/>
  <c r="AJ16" i="2"/>
  <c r="AI16" i="2"/>
  <c r="AD16" i="2"/>
  <c r="AE16" i="2" s="1"/>
  <c r="AB16" i="2"/>
  <c r="AA16" i="2"/>
  <c r="W16" i="2"/>
  <c r="V16" i="2"/>
  <c r="Q16" i="2"/>
  <c r="R16" i="2" s="1"/>
  <c r="O16" i="2"/>
  <c r="N16" i="2"/>
  <c r="J16" i="2"/>
  <c r="E16" i="2"/>
  <c r="D16" i="2"/>
  <c r="AJ15" i="2"/>
  <c r="AI15" i="2"/>
  <c r="AE15" i="2"/>
  <c r="AD15" i="2"/>
  <c r="AB15" i="2"/>
  <c r="AA15" i="2"/>
  <c r="W15" i="2"/>
  <c r="V15" i="2"/>
  <c r="R15" i="2"/>
  <c r="Q15" i="2"/>
  <c r="O15" i="2"/>
  <c r="N15" i="2"/>
  <c r="J15" i="2"/>
  <c r="E15" i="2"/>
  <c r="D15" i="2"/>
  <c r="AJ14" i="2"/>
  <c r="AI14" i="2"/>
  <c r="AD14" i="2"/>
  <c r="AE14" i="2" s="1"/>
  <c r="AB14" i="2"/>
  <c r="AA14" i="2"/>
  <c r="W14" i="2"/>
  <c r="V14" i="2"/>
  <c r="Q14" i="2"/>
  <c r="R14" i="2" s="1"/>
  <c r="O14" i="2"/>
  <c r="N14" i="2"/>
  <c r="J14" i="2"/>
  <c r="E14" i="2"/>
  <c r="D14" i="2"/>
  <c r="AJ13" i="2"/>
  <c r="AI13" i="2"/>
  <c r="AE13" i="2"/>
  <c r="AD13" i="2"/>
  <c r="AB13" i="2"/>
  <c r="AA13" i="2"/>
  <c r="W13" i="2"/>
  <c r="V13" i="2"/>
  <c r="R13" i="2"/>
  <c r="Q13" i="2"/>
  <c r="O13" i="2"/>
  <c r="N13" i="2"/>
  <c r="J13" i="2"/>
  <c r="E13" i="2"/>
  <c r="D13" i="2"/>
  <c r="AI12" i="2"/>
  <c r="AE12" i="2"/>
  <c r="AD12" i="2"/>
  <c r="AA12" i="2"/>
  <c r="V12" i="2"/>
  <c r="R12" i="2"/>
  <c r="Q12" i="2"/>
  <c r="N12" i="2"/>
  <c r="D12" i="2"/>
  <c r="AD65" i="1"/>
  <c r="AE65" i="1" s="1"/>
  <c r="AB65" i="1"/>
  <c r="AA65" i="1"/>
  <c r="AD64" i="1"/>
  <c r="AE64" i="1" s="1"/>
  <c r="AB64" i="1"/>
  <c r="AA64" i="1"/>
  <c r="AD63" i="1"/>
  <c r="AE63" i="1" s="1"/>
  <c r="AB63" i="1"/>
  <c r="AA63" i="1"/>
  <c r="AD62" i="1"/>
  <c r="AE62" i="1" s="1"/>
  <c r="AB62" i="1"/>
  <c r="AA62" i="1"/>
  <c r="AD61" i="1"/>
  <c r="AE61" i="1" s="1"/>
  <c r="AB61" i="1"/>
  <c r="AA61" i="1"/>
  <c r="AD60" i="1"/>
  <c r="AE60" i="1" s="1"/>
  <c r="AB60" i="1"/>
  <c r="AA60" i="1"/>
  <c r="AD59" i="1"/>
  <c r="AE59" i="1" s="1"/>
  <c r="AB59" i="1"/>
  <c r="AA59" i="1"/>
  <c r="AD58" i="1"/>
  <c r="AE58" i="1" s="1"/>
  <c r="AB58" i="1"/>
  <c r="AA58" i="1"/>
  <c r="AD57" i="1"/>
  <c r="AE57" i="1" s="1"/>
  <c r="AB57" i="1"/>
  <c r="AA57" i="1"/>
  <c r="AD56" i="1"/>
  <c r="AE56" i="1" s="1"/>
  <c r="AB56" i="1"/>
  <c r="AA56" i="1"/>
  <c r="AD55" i="1"/>
  <c r="AE55" i="1" s="1"/>
  <c r="AB55" i="1"/>
  <c r="AA55" i="1"/>
  <c r="AD54" i="1"/>
  <c r="AE54" i="1" s="1"/>
  <c r="AB54" i="1"/>
  <c r="AA54" i="1"/>
  <c r="AD53" i="1"/>
  <c r="AE53" i="1" s="1"/>
  <c r="AB53" i="1"/>
  <c r="AA53" i="1"/>
  <c r="AD52" i="1"/>
  <c r="AE52" i="1" s="1"/>
  <c r="AB52" i="1"/>
  <c r="AA52" i="1"/>
  <c r="AD51" i="1"/>
  <c r="AE51" i="1" s="1"/>
  <c r="AB51" i="1"/>
  <c r="AA51" i="1"/>
  <c r="AD50" i="1"/>
  <c r="AE50" i="1" s="1"/>
  <c r="AB50" i="1"/>
  <c r="AA50" i="1"/>
  <c r="AD49" i="1"/>
  <c r="AE49" i="1" s="1"/>
  <c r="AB49" i="1"/>
  <c r="AA49" i="1"/>
  <c r="AD48" i="1"/>
  <c r="AE48" i="1" s="1"/>
  <c r="AB48" i="1"/>
  <c r="AA48" i="1"/>
  <c r="AD47" i="1"/>
  <c r="AE47" i="1" s="1"/>
  <c r="AB47" i="1"/>
  <c r="AA47" i="1"/>
  <c r="AD46" i="1"/>
  <c r="AE46" i="1" s="1"/>
  <c r="AB46" i="1"/>
  <c r="AA46" i="1"/>
  <c r="AD45" i="1"/>
  <c r="AE45" i="1" s="1"/>
  <c r="AB45" i="1"/>
  <c r="AA45" i="1"/>
  <c r="AD44" i="1"/>
  <c r="AE44" i="1" s="1"/>
  <c r="AB44" i="1"/>
  <c r="AA44" i="1"/>
  <c r="AD43" i="1"/>
  <c r="AE43" i="1" s="1"/>
  <c r="AB43" i="1"/>
  <c r="AA43" i="1"/>
  <c r="AD42" i="1"/>
  <c r="AE42" i="1" s="1"/>
  <c r="AB42" i="1"/>
  <c r="AA42" i="1"/>
  <c r="AD41" i="1"/>
  <c r="AE41" i="1" s="1"/>
  <c r="AB41" i="1"/>
  <c r="AA41" i="1"/>
  <c r="AD40" i="1"/>
  <c r="AE40" i="1" s="1"/>
  <c r="AB40" i="1"/>
  <c r="AA40" i="1"/>
  <c r="AD39" i="1"/>
  <c r="AE39" i="1" s="1"/>
  <c r="AB39" i="1"/>
  <c r="AA39" i="1"/>
  <c r="AD38" i="1"/>
  <c r="AE38" i="1" s="1"/>
  <c r="AB38" i="1"/>
  <c r="AA38" i="1"/>
  <c r="AD37" i="1"/>
  <c r="AE37" i="1" s="1"/>
  <c r="AB37" i="1"/>
  <c r="AA37" i="1"/>
  <c r="AD36" i="1"/>
  <c r="AE36" i="1" s="1"/>
  <c r="AB36" i="1"/>
  <c r="AA36" i="1"/>
  <c r="AD35" i="1"/>
  <c r="AE35" i="1" s="1"/>
  <c r="AB35" i="1"/>
  <c r="AA35" i="1"/>
  <c r="AD34" i="1"/>
  <c r="AE34" i="1" s="1"/>
  <c r="AB34" i="1"/>
  <c r="AA34" i="1"/>
  <c r="AD33" i="1"/>
  <c r="AE33" i="1" s="1"/>
  <c r="AB33" i="1"/>
  <c r="AA33" i="1"/>
  <c r="AD32" i="1"/>
  <c r="AE32" i="1" s="1"/>
  <c r="AB32" i="1"/>
  <c r="AA32" i="1"/>
  <c r="AD31" i="1"/>
  <c r="AE31" i="1" s="1"/>
  <c r="AB31" i="1"/>
  <c r="AA31" i="1"/>
  <c r="AD30" i="1"/>
  <c r="AE30" i="1" s="1"/>
  <c r="AB30" i="1"/>
  <c r="AA30" i="1"/>
  <c r="AD29" i="1"/>
  <c r="AE29" i="1" s="1"/>
  <c r="AB29" i="1"/>
  <c r="AA29" i="1"/>
  <c r="AD28" i="1"/>
  <c r="AE28" i="1" s="1"/>
  <c r="AB28" i="1"/>
  <c r="AA28" i="1"/>
  <c r="AD27" i="1"/>
  <c r="AE27" i="1" s="1"/>
  <c r="AB27" i="1"/>
  <c r="AA27" i="1"/>
  <c r="AD26" i="1"/>
  <c r="AE26" i="1" s="1"/>
  <c r="AB26" i="1"/>
  <c r="AA26" i="1"/>
  <c r="AD25" i="1"/>
  <c r="AE25" i="1" s="1"/>
  <c r="AB25" i="1"/>
  <c r="AA25" i="1"/>
  <c r="AD24" i="1"/>
  <c r="AE24" i="1" s="1"/>
  <c r="AB24" i="1"/>
  <c r="AA24" i="1"/>
  <c r="AD23" i="1"/>
  <c r="AE23" i="1" s="1"/>
  <c r="AB23" i="1"/>
  <c r="AA23" i="1"/>
  <c r="AD22" i="1"/>
  <c r="AE22" i="1" s="1"/>
  <c r="AB22" i="1"/>
  <c r="AA22" i="1"/>
  <c r="AD21" i="1"/>
  <c r="AE21" i="1" s="1"/>
  <c r="AB21" i="1"/>
  <c r="AA21" i="1"/>
  <c r="AD20" i="1"/>
  <c r="AE20" i="1" s="1"/>
  <c r="AB20" i="1"/>
  <c r="AA20" i="1"/>
  <c r="AD19" i="1"/>
  <c r="AE19" i="1" s="1"/>
  <c r="AB19" i="1"/>
  <c r="AA19" i="1"/>
  <c r="AD18" i="1"/>
  <c r="AE18" i="1" s="1"/>
  <c r="AB18" i="1"/>
  <c r="AA18" i="1"/>
  <c r="AD17" i="1"/>
  <c r="AE17" i="1" s="1"/>
  <c r="AB17" i="1"/>
  <c r="AA17" i="1"/>
  <c r="AD16" i="1"/>
  <c r="AE16" i="1" s="1"/>
  <c r="AB16" i="1"/>
  <c r="AA16" i="1"/>
  <c r="AD15" i="1"/>
  <c r="AE15" i="1" s="1"/>
  <c r="AB15" i="1"/>
  <c r="AA15" i="1"/>
  <c r="AD14" i="1"/>
  <c r="AE14" i="1" s="1"/>
  <c r="AA14" i="1"/>
  <c r="Q65" i="1" l="1"/>
  <c r="R65" i="1" s="1"/>
  <c r="O65" i="1"/>
  <c r="N65" i="1"/>
  <c r="Q64" i="1"/>
  <c r="R64" i="1" s="1"/>
  <c r="O64" i="1"/>
  <c r="N64" i="1"/>
  <c r="Q63" i="1"/>
  <c r="R63" i="1" s="1"/>
  <c r="O63" i="1"/>
  <c r="N63" i="1"/>
  <c r="Q62" i="1"/>
  <c r="R62" i="1" s="1"/>
  <c r="O62" i="1"/>
  <c r="N62" i="1"/>
  <c r="Q61" i="1"/>
  <c r="R61" i="1" s="1"/>
  <c r="O61" i="1"/>
  <c r="N61" i="1"/>
  <c r="Q60" i="1"/>
  <c r="R60" i="1" s="1"/>
  <c r="O60" i="1"/>
  <c r="N60" i="1"/>
  <c r="Q59" i="1"/>
  <c r="R59" i="1" s="1"/>
  <c r="O59" i="1"/>
  <c r="N59" i="1"/>
  <c r="Q58" i="1"/>
  <c r="R58" i="1" s="1"/>
  <c r="O58" i="1"/>
  <c r="N58" i="1"/>
  <c r="Q57" i="1"/>
  <c r="R57" i="1" s="1"/>
  <c r="O57" i="1"/>
  <c r="N57" i="1"/>
  <c r="Q56" i="1"/>
  <c r="R56" i="1" s="1"/>
  <c r="O56" i="1"/>
  <c r="N56" i="1"/>
  <c r="Q55" i="1"/>
  <c r="R55" i="1" s="1"/>
  <c r="O55" i="1"/>
  <c r="N55" i="1"/>
  <c r="Q54" i="1"/>
  <c r="R54" i="1" s="1"/>
  <c r="O54" i="1"/>
  <c r="N54" i="1"/>
  <c r="Q53" i="1"/>
  <c r="R53" i="1" s="1"/>
  <c r="O53" i="1"/>
  <c r="N53" i="1"/>
  <c r="Q52" i="1"/>
  <c r="R52" i="1" s="1"/>
  <c r="O52" i="1"/>
  <c r="N52" i="1"/>
  <c r="Q51" i="1"/>
  <c r="R51" i="1" s="1"/>
  <c r="O51" i="1"/>
  <c r="N51" i="1"/>
  <c r="Q50" i="1"/>
  <c r="R50" i="1" s="1"/>
  <c r="O50" i="1"/>
  <c r="N50" i="1"/>
  <c r="Q49" i="1"/>
  <c r="R49" i="1" s="1"/>
  <c r="O49" i="1"/>
  <c r="N49" i="1"/>
  <c r="Q48" i="1"/>
  <c r="R48" i="1" s="1"/>
  <c r="O48" i="1"/>
  <c r="N48" i="1"/>
  <c r="Q47" i="1"/>
  <c r="R47" i="1" s="1"/>
  <c r="O47" i="1"/>
  <c r="N47" i="1"/>
  <c r="Q46" i="1"/>
  <c r="R46" i="1"/>
  <c r="O46" i="1"/>
  <c r="N46" i="1"/>
  <c r="Q45" i="1"/>
  <c r="R45" i="1" s="1"/>
  <c r="O45" i="1"/>
  <c r="N45" i="1"/>
  <c r="Q44" i="1"/>
  <c r="R44" i="1" s="1"/>
  <c r="O44" i="1"/>
  <c r="N44" i="1"/>
  <c r="Q43" i="1"/>
  <c r="R43" i="1" s="1"/>
  <c r="O43" i="1"/>
  <c r="N43" i="1"/>
  <c r="Q42" i="1"/>
  <c r="R42" i="1" s="1"/>
  <c r="O42" i="1"/>
  <c r="N42" i="1"/>
  <c r="Q41" i="1"/>
  <c r="R41" i="1" s="1"/>
  <c r="O41" i="1"/>
  <c r="N41" i="1"/>
  <c r="Q40" i="1"/>
  <c r="R40" i="1" s="1"/>
  <c r="O40" i="1"/>
  <c r="N40" i="1"/>
  <c r="Q39" i="1"/>
  <c r="R39" i="1" s="1"/>
  <c r="O39" i="1"/>
  <c r="N39" i="1"/>
  <c r="Q38" i="1"/>
  <c r="R38" i="1" s="1"/>
  <c r="O38" i="1"/>
  <c r="N38" i="1"/>
  <c r="Q37" i="1"/>
  <c r="R37" i="1" s="1"/>
  <c r="O37" i="1"/>
  <c r="N37" i="1"/>
  <c r="Q36" i="1"/>
  <c r="R36" i="1" s="1"/>
  <c r="O36" i="1"/>
  <c r="N36" i="1"/>
  <c r="Q35" i="1"/>
  <c r="R35" i="1" s="1"/>
  <c r="O35" i="1"/>
  <c r="N35" i="1"/>
  <c r="Q34" i="1"/>
  <c r="R34" i="1" s="1"/>
  <c r="O34" i="1"/>
  <c r="N34" i="1"/>
  <c r="Q33" i="1"/>
  <c r="R33" i="1" s="1"/>
  <c r="O33" i="1"/>
  <c r="N33" i="1"/>
  <c r="Q32" i="1"/>
  <c r="R32" i="1" s="1"/>
  <c r="O32" i="1"/>
  <c r="N32" i="1"/>
  <c r="Q31" i="1"/>
  <c r="R31" i="1" s="1"/>
  <c r="O31" i="1"/>
  <c r="N31" i="1"/>
  <c r="Q30" i="1"/>
  <c r="R30" i="1" s="1"/>
  <c r="O30" i="1"/>
  <c r="N30" i="1"/>
  <c r="Q29" i="1"/>
  <c r="R29" i="1" s="1"/>
  <c r="O29" i="1"/>
  <c r="N29" i="1"/>
  <c r="Q28" i="1"/>
  <c r="R28" i="1" s="1"/>
  <c r="O28" i="1"/>
  <c r="N28" i="1"/>
  <c r="Q27" i="1"/>
  <c r="R27" i="1" s="1"/>
  <c r="O27" i="1"/>
  <c r="N27" i="1"/>
  <c r="Q26" i="1"/>
  <c r="R26" i="1" s="1"/>
  <c r="O26" i="1"/>
  <c r="N26" i="1"/>
  <c r="Q25" i="1"/>
  <c r="R25" i="1" s="1"/>
  <c r="O25" i="1"/>
  <c r="N25" i="1"/>
  <c r="Q24" i="1"/>
  <c r="R24" i="1" s="1"/>
  <c r="O24" i="1"/>
  <c r="N24" i="1"/>
  <c r="Q23" i="1"/>
  <c r="R23" i="1" s="1"/>
  <c r="O23" i="1"/>
  <c r="N23" i="1"/>
  <c r="Q22" i="1"/>
  <c r="R22" i="1" s="1"/>
  <c r="O22" i="1"/>
  <c r="N22" i="1"/>
  <c r="Q21" i="1"/>
  <c r="R21" i="1" s="1"/>
  <c r="O21" i="1"/>
  <c r="N21" i="1"/>
  <c r="Q20" i="1"/>
  <c r="R20" i="1"/>
  <c r="O20" i="1"/>
  <c r="N20" i="1"/>
  <c r="Q19" i="1"/>
  <c r="R19" i="1" s="1"/>
  <c r="O19" i="1"/>
  <c r="N19" i="1"/>
  <c r="Q18" i="1"/>
  <c r="R18" i="1" s="1"/>
  <c r="O18" i="1"/>
  <c r="N18" i="1"/>
  <c r="Q17" i="1"/>
  <c r="R17" i="1" s="1"/>
  <c r="O17" i="1"/>
  <c r="N17" i="1"/>
  <c r="Q16" i="1"/>
  <c r="R16" i="1" s="1"/>
  <c r="O16" i="1"/>
  <c r="N16" i="1"/>
  <c r="Q15" i="1"/>
  <c r="R15" i="1" s="1"/>
  <c r="O15" i="1"/>
  <c r="N15" i="1"/>
  <c r="Q14" i="1"/>
  <c r="R14" i="1" s="1"/>
  <c r="N14" i="1"/>
</calcChain>
</file>

<file path=xl/sharedStrings.xml><?xml version="1.0" encoding="utf-8"?>
<sst xmlns="http://schemas.openxmlformats.org/spreadsheetml/2006/main" count="168" uniqueCount="66">
  <si>
    <t>Geography</t>
  </si>
  <si>
    <t>Total population</t>
  </si>
  <si>
    <t>LEP Population</t>
  </si>
  <si>
    <t>LEP Share (%) of the state population</t>
  </si>
  <si>
    <t>State share of the total LEP population (%)</t>
  </si>
  <si>
    <t>Total Population</t>
  </si>
  <si>
    <t>Change (1990 to 2009)</t>
  </si>
  <si>
    <t>Change (%)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</si>
  <si>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</si>
  <si>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</si>
  <si>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</si>
  <si>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</si>
  <si>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</si>
  <si>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</si>
  <si>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</si>
  <si>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</si>
  <si>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</si>
  <si>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</si>
  <si>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</si>
  <si>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</si>
  <si>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</si>
  <si>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</si>
  <si>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</si>
  <si>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</si>
  <si>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</si>
  <si>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</si>
  <si>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</si>
  <si>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</si>
  <si>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</si>
  <si>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</si>
  <si>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</si>
  <si>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</si>
  <si>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</si>
  <si>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</si>
  <si>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</si>
  <si>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</si>
  <si>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</si>
  <si>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</si>
  <si>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</si>
  <si>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</si>
  <si>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</si>
  <si>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</si>
  <si>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</si>
  <si>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</si>
  <si>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</si>
  <si>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</si>
  <si>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</si>
  <si>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</si>
  <si>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</si>
  <si>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</si>
  <si>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</si>
  <si>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</si>
  <si>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</si>
  <si>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</si>
  <si>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</si>
  <si>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</si>
  <si>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</si>
  <si>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</si>
  <si>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</si>
  <si>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</si>
  <si>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t xml:space="preserve">Source: </t>
    </r>
    <r>
      <rPr>
        <sz val="10"/>
        <color theme="1"/>
        <rFont val="Arial"/>
        <family val="2"/>
      </rPr>
      <t xml:space="preserve">Authors’ tabulations from the US Census Bureau’s 2010 American Community Survey (Table B16001. </t>
    </r>
    <r>
      <rPr>
        <i/>
        <sz val="10"/>
        <color theme="1"/>
        <rFont val="Arial"/>
        <family val="2"/>
      </rPr>
      <t>Language Spoken at Home by Ability to Speak English for the Population 5 Years and Over</t>
    </r>
    <r>
      <rPr>
        <sz val="10"/>
        <color theme="1"/>
        <rFont val="Arial"/>
        <family val="2"/>
      </rPr>
      <t>) available at http://factfinder2.census.gov/faces/nav/jsf/pages/index.xhtml and 1990 Decennial Census (Table 1</t>
    </r>
    <r>
      <rPr>
        <i/>
        <sz val="10"/>
        <color theme="1"/>
        <rFont val="Arial"/>
        <family val="2"/>
      </rPr>
      <t xml:space="preserve">. </t>
    </r>
    <r>
      <rPr>
        <i/>
        <sz val="10"/>
        <rFont val="Arial"/>
        <family val="2"/>
      </rPr>
      <t>Language Use and English Ability, Persons 5 Years and Over, by State</t>
    </r>
    <r>
      <rPr>
        <sz val="10"/>
        <color theme="1"/>
        <rFont val="Arial"/>
        <family val="2"/>
      </rPr>
      <t xml:space="preserve">) available at http://www.census.gov/hhes/socdemo/language/data/census/table1.txt. </t>
    </r>
  </si>
  <si>
    <t>Number, Share, and Growth of the Limited English Proficient (LEP) Population (ages 5 and older) in United States  1990 to 2013</t>
  </si>
  <si>
    <r>
      <t xml:space="preserve">Source: </t>
    </r>
    <r>
      <rPr>
        <sz val="10"/>
        <color theme="1"/>
        <rFont val="Arial"/>
        <family val="2"/>
      </rPr>
      <t>Migration Policy Institute tabulations from the U.S. Census Bureau’s 1990 and 2000 Decennial Censuses and 2010 and 2013 American Community Surveys.</t>
    </r>
  </si>
  <si>
    <r>
      <rPr>
        <i/>
        <sz val="10"/>
        <color theme="1"/>
        <rFont val="Arial"/>
        <family val="2"/>
      </rPr>
      <t xml:space="preserve">Notes: </t>
    </r>
    <r>
      <rPr>
        <sz val="10"/>
        <color theme="1"/>
        <rFont val="Arial"/>
        <family val="2"/>
      </rPr>
      <t>The term Limited English Proficient (LEP) refers to any person age 5 and older who reported speaking English “less than very well,” as classified by the U.S. Census Bureau.</t>
    </r>
  </si>
  <si>
    <t>Number and Share of the Limited English Proficient (LEP) Population in United States, 1990 to 2013</t>
  </si>
  <si>
    <t>(all population estimates in the table below are for individuals age 5 and older)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</si>
</sst>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_(* #,##0.0_);_(* \(#,##0.0\);_(* &quot;-&quot;??_);_(@_)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GillSans"/>
      <family val="2"/>
    </font>
    <font>
      <b/>
      <sz val="16"/>
      <color theme="1"/>
      <name val="GillSans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u/>
      <sz val="12"/>
      <color theme="0"/>
      <name val="Arial"/>
      <family val="2"/>
    </font>
    <font>
      <u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6" fillId="4" borderId="0" xfId="0" applyFont="1" applyFill="1"/>
    <xf numFmtId="3" fontId="6" fillId="4" borderId="0" xfId="0" applyNumberFormat="1" applyFont="1" applyFill="1"/>
    <xf numFmtId="164" fontId="6" fillId="4" borderId="0" xfId="0" applyNumberFormat="1" applyFont="1" applyFill="1"/>
    <xf numFmtId="3" fontId="8" fillId="4" borderId="0" xfId="2" applyNumberFormat="1" applyFont="1" applyFill="1" applyProtection="1">
      <protection locked="0"/>
    </xf>
    <xf numFmtId="165" fontId="8" fillId="4" borderId="0" xfId="2" applyNumberFormat="1" applyFont="1" applyFill="1" applyProtection="1">
      <protection locked="0"/>
    </xf>
    <xf numFmtId="0" fontId="9" fillId="4" borderId="0" xfId="0" applyFont="1" applyFill="1"/>
    <xf numFmtId="166" fontId="8" fillId="4" borderId="0" xfId="1" applyNumberFormat="1" applyFont="1" applyFill="1" applyBorder="1" applyAlignment="1">
      <alignment horizontal="right" wrapText="1"/>
    </xf>
    <xf numFmtId="166" fontId="6" fillId="4" borderId="0" xfId="1" applyNumberFormat="1" applyFont="1" applyFill="1"/>
    <xf numFmtId="166" fontId="6" fillId="4" borderId="0" xfId="0" applyNumberFormat="1" applyFont="1" applyFill="1"/>
    <xf numFmtId="167" fontId="6" fillId="4" borderId="0" xfId="0" applyNumberFormat="1" applyFont="1" applyFill="1"/>
    <xf numFmtId="3" fontId="4" fillId="0" borderId="0" xfId="0" applyNumberFormat="1" applyFont="1"/>
    <xf numFmtId="164" fontId="4" fillId="0" borderId="0" xfId="0" applyNumberFormat="1" applyFont="1"/>
    <xf numFmtId="3" fontId="7" fillId="0" borderId="0" xfId="2" applyNumberFormat="1" applyFont="1" applyProtection="1">
      <protection locked="0"/>
    </xf>
    <xf numFmtId="165" fontId="7" fillId="0" borderId="0" xfId="2" applyNumberFormat="1" applyFont="1" applyProtection="1">
      <protection locked="0"/>
    </xf>
    <xf numFmtId="0" fontId="0" fillId="0" borderId="0" xfId="0" applyFill="1"/>
    <xf numFmtId="166" fontId="7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/>
    <xf numFmtId="166" fontId="4" fillId="0" borderId="0" xfId="0" applyNumberFormat="1" applyFont="1"/>
    <xf numFmtId="167" fontId="4" fillId="0" borderId="0" xfId="0" applyNumberFormat="1" applyFont="1"/>
    <xf numFmtId="166" fontId="4" fillId="0" borderId="0" xfId="1" applyNumberFormat="1" applyFont="1"/>
    <xf numFmtId="0" fontId="10" fillId="0" borderId="0" xfId="0" applyFont="1" applyAlignment="1">
      <alignment vertical="center"/>
    </xf>
    <xf numFmtId="0" fontId="12" fillId="2" borderId="0" xfId="0" applyFont="1" applyFill="1"/>
    <xf numFmtId="0" fontId="12" fillId="2" borderId="1" xfId="0" applyFont="1" applyFill="1" applyBorder="1" applyAlignment="1">
      <alignment horizontal="center"/>
    </xf>
    <xf numFmtId="0" fontId="13" fillId="0" borderId="0" xfId="0" applyFont="1"/>
    <xf numFmtId="0" fontId="6" fillId="5" borderId="0" xfId="0" applyFont="1" applyFill="1" applyBorder="1"/>
    <xf numFmtId="0" fontId="4" fillId="5" borderId="0" xfId="0" applyFont="1" applyFill="1" applyBorder="1"/>
    <xf numFmtId="166" fontId="6" fillId="5" borderId="0" xfId="0" applyNumberFormat="1" applyFont="1" applyFill="1" applyBorder="1"/>
    <xf numFmtId="166" fontId="4" fillId="5" borderId="0" xfId="0" applyNumberFormat="1" applyFont="1" applyFill="1" applyBorder="1"/>
    <xf numFmtId="166" fontId="6" fillId="4" borderId="0" xfId="0" applyNumberFormat="1" applyFont="1" applyFill="1" applyBorder="1"/>
    <xf numFmtId="0" fontId="14" fillId="5" borderId="0" xfId="0" applyFont="1" applyFill="1"/>
    <xf numFmtId="0" fontId="15" fillId="5" borderId="0" xfId="0" applyFont="1" applyFill="1"/>
    <xf numFmtId="0" fontId="4" fillId="5" borderId="0" xfId="0" applyFont="1" applyFill="1"/>
    <xf numFmtId="0" fontId="6" fillId="5" borderId="0" xfId="0" applyFont="1" applyFill="1"/>
    <xf numFmtId="3" fontId="4" fillId="5" borderId="0" xfId="0" applyNumberFormat="1" applyFont="1" applyFill="1"/>
    <xf numFmtId="164" fontId="4" fillId="5" borderId="0" xfId="0" applyNumberFormat="1" applyFont="1" applyFill="1"/>
    <xf numFmtId="166" fontId="8" fillId="5" borderId="0" xfId="1" applyNumberFormat="1" applyFont="1" applyFill="1" applyBorder="1" applyAlignment="1">
      <alignment horizontal="right" wrapText="1"/>
    </xf>
    <xf numFmtId="166" fontId="7" fillId="5" borderId="0" xfId="1" applyNumberFormat="1" applyFont="1" applyFill="1" applyBorder="1" applyAlignment="1">
      <alignment horizontal="right" wrapText="1"/>
    </xf>
    <xf numFmtId="166" fontId="4" fillId="5" borderId="0" xfId="1" applyNumberFormat="1" applyFont="1" applyFill="1"/>
    <xf numFmtId="0" fontId="6" fillId="5" borderId="9" xfId="0" applyFont="1" applyFill="1" applyBorder="1"/>
    <xf numFmtId="3" fontId="4" fillId="5" borderId="10" xfId="0" applyNumberFormat="1" applyFont="1" applyFill="1" applyBorder="1"/>
    <xf numFmtId="3" fontId="4" fillId="5" borderId="0" xfId="0" applyNumberFormat="1" applyFont="1" applyFill="1" applyBorder="1"/>
    <xf numFmtId="164" fontId="4" fillId="5" borderId="0" xfId="0" applyNumberFormat="1" applyFont="1" applyFill="1" applyBorder="1"/>
    <xf numFmtId="164" fontId="4" fillId="5" borderId="11" xfId="0" applyNumberFormat="1" applyFont="1" applyFill="1" applyBorder="1"/>
    <xf numFmtId="3" fontId="4" fillId="5" borderId="3" xfId="0" applyNumberFormat="1" applyFont="1" applyFill="1" applyBorder="1"/>
    <xf numFmtId="3" fontId="4" fillId="5" borderId="4" xfId="0" applyNumberFormat="1" applyFont="1" applyFill="1" applyBorder="1"/>
    <xf numFmtId="164" fontId="4" fillId="5" borderId="4" xfId="0" applyNumberFormat="1" applyFont="1" applyFill="1" applyBorder="1"/>
    <xf numFmtId="164" fontId="4" fillId="5" borderId="5" xfId="0" applyNumberFormat="1" applyFont="1" applyFill="1" applyBorder="1"/>
    <xf numFmtId="164" fontId="6" fillId="5" borderId="0" xfId="0" applyNumberFormat="1" applyFont="1" applyFill="1" applyBorder="1"/>
    <xf numFmtId="0" fontId="16" fillId="5" borderId="0" xfId="0" applyFont="1" applyFill="1" applyBorder="1"/>
    <xf numFmtId="166" fontId="6" fillId="5" borderId="0" xfId="1" applyNumberFormat="1" applyFont="1" applyFill="1" applyBorder="1"/>
    <xf numFmtId="167" fontId="6" fillId="5" borderId="0" xfId="0" applyNumberFormat="1" applyFont="1" applyFill="1" applyBorder="1"/>
    <xf numFmtId="0" fontId="17" fillId="5" borderId="0" xfId="0" applyFont="1" applyFill="1" applyBorder="1"/>
    <xf numFmtId="166" fontId="4" fillId="5" borderId="0" xfId="1" applyNumberFormat="1" applyFont="1" applyFill="1" applyBorder="1"/>
    <xf numFmtId="167" fontId="4" fillId="5" borderId="0" xfId="0" applyNumberFormat="1" applyFont="1" applyFill="1" applyBorder="1"/>
    <xf numFmtId="0" fontId="17" fillId="5" borderId="4" xfId="0" applyFont="1" applyFill="1" applyBorder="1"/>
    <xf numFmtId="166" fontId="7" fillId="5" borderId="4" xfId="1" applyNumberFormat="1" applyFont="1" applyFill="1" applyBorder="1" applyAlignment="1">
      <alignment horizontal="right" wrapText="1"/>
    </xf>
    <xf numFmtId="166" fontId="4" fillId="5" borderId="4" xfId="1" applyNumberFormat="1" applyFont="1" applyFill="1" applyBorder="1"/>
    <xf numFmtId="0" fontId="4" fillId="5" borderId="4" xfId="0" applyFont="1" applyFill="1" applyBorder="1"/>
    <xf numFmtId="166" fontId="4" fillId="5" borderId="4" xfId="0" applyNumberFormat="1" applyFont="1" applyFill="1" applyBorder="1"/>
    <xf numFmtId="167" fontId="4" fillId="5" borderId="4" xfId="0" applyNumberFormat="1" applyFont="1" applyFill="1" applyBorder="1"/>
    <xf numFmtId="0" fontId="16" fillId="5" borderId="9" xfId="0" applyFont="1" applyFill="1" applyBorder="1"/>
    <xf numFmtId="0" fontId="17" fillId="5" borderId="9" xfId="0" applyFont="1" applyFill="1" applyBorder="1"/>
    <xf numFmtId="0" fontId="17" fillId="5" borderId="1" xfId="0" applyFont="1" applyFill="1" applyBorder="1"/>
    <xf numFmtId="0" fontId="4" fillId="5" borderId="9" xfId="0" applyFont="1" applyFill="1" applyBorder="1" applyAlignment="1">
      <alignment horizontal="left" indent="1"/>
    </xf>
    <xf numFmtId="0" fontId="4" fillId="5" borderId="1" xfId="0" applyFont="1" applyFill="1" applyBorder="1" applyAlignment="1">
      <alignment horizontal="left" indent="1"/>
    </xf>
    <xf numFmtId="0" fontId="18" fillId="5" borderId="0" xfId="0" applyFont="1" applyFill="1"/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/>
    </xf>
    <xf numFmtId="0" fontId="19" fillId="3" borderId="7" xfId="0" applyFont="1" applyFill="1" applyBorder="1"/>
    <xf numFmtId="0" fontId="19" fillId="3" borderId="2" xfId="0" applyFont="1" applyFill="1" applyBorder="1" applyAlignment="1">
      <alignment horizontal="center"/>
    </xf>
    <xf numFmtId="0" fontId="18" fillId="5" borderId="0" xfId="0" applyFont="1" applyFill="1" applyBorder="1"/>
    <xf numFmtId="0" fontId="19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Medium4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igrationpolicy.org/programs/data-hub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igrationpolicy.org/programs/data-hu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38993</xdr:rowOff>
    </xdr:from>
    <xdr:to>
      <xdr:col>4</xdr:col>
      <xdr:colOff>862642</xdr:colOff>
      <xdr:row>5</xdr:row>
      <xdr:rowOff>103105</xdr:rowOff>
    </xdr:to>
    <xdr:pic>
      <xdr:nvPicPr>
        <xdr:cNvPr id="3" name="Picture 2" descr="DataHubBanner-NEW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4716"/>
          <a:ext cx="5415145" cy="727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38993</xdr:rowOff>
    </xdr:from>
    <xdr:to>
      <xdr:col>4</xdr:col>
      <xdr:colOff>706668</xdr:colOff>
      <xdr:row>5</xdr:row>
      <xdr:rowOff>103105</xdr:rowOff>
    </xdr:to>
    <xdr:pic>
      <xdr:nvPicPr>
        <xdr:cNvPr id="2" name="Picture 1" descr="DataHubBanner-NEW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2766"/>
          <a:ext cx="5408322" cy="719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J68"/>
  <sheetViews>
    <sheetView tabSelected="1" zoomScale="70" zoomScaleNormal="70" workbookViewId="0">
      <selection activeCell="A10" sqref="A10"/>
    </sheetView>
  </sheetViews>
  <sheetFormatPr defaultColWidth="8.875" defaultRowHeight="12.75"/>
  <cols>
    <col min="1" max="1" width="23.5" style="38" customWidth="1"/>
    <col min="2" max="2" width="11.125" style="38" bestFit="1" customWidth="1"/>
    <col min="3" max="3" width="12" style="38" customWidth="1"/>
    <col min="4" max="4" width="14.125" style="38" customWidth="1"/>
    <col min="5" max="5" width="14.625" style="38" customWidth="1"/>
    <col min="6" max="6" width="1.125" style="38" customWidth="1"/>
    <col min="7" max="7" width="11.125" style="38" bestFit="1" customWidth="1"/>
    <col min="8" max="8" width="10.875" style="38" customWidth="1"/>
    <col min="9" max="9" width="14" style="38" customWidth="1"/>
    <col min="10" max="10" width="14.625" style="38" customWidth="1"/>
    <col min="11" max="11" width="0.875" style="38" customWidth="1"/>
    <col min="12" max="12" width="13.5" style="38" hidden="1" customWidth="1"/>
    <col min="13" max="13" width="11" style="38" hidden="1" customWidth="1"/>
    <col min="14" max="14" width="10.5" style="38" hidden="1" customWidth="1"/>
    <col min="15" max="15" width="13.5" style="38" hidden="1" customWidth="1"/>
    <col min="16" max="16" width="1.875" style="38" hidden="1" customWidth="1"/>
    <col min="17" max="17" width="11.5" style="38" hidden="1" customWidth="1"/>
    <col min="18" max="18" width="10" style="38" hidden="1" customWidth="1"/>
    <col min="19" max="19" width="2.125" style="38" hidden="1" customWidth="1"/>
    <col min="20" max="20" width="12.375" style="38" bestFit="1" customWidth="1"/>
    <col min="21" max="21" width="11.375" style="38" bestFit="1" customWidth="1"/>
    <col min="22" max="22" width="14.375" style="38" customWidth="1"/>
    <col min="23" max="23" width="13.5" style="38" customWidth="1"/>
    <col min="24" max="24" width="1" style="38" customWidth="1"/>
    <col min="25" max="25" width="13.5" style="38" hidden="1" customWidth="1"/>
    <col min="26" max="26" width="11" style="38" hidden="1" customWidth="1"/>
    <col min="27" max="27" width="10.5" style="38" hidden="1" customWidth="1"/>
    <col min="28" max="28" width="13.5" style="38" hidden="1" customWidth="1"/>
    <col min="29" max="29" width="1.875" style="38" hidden="1" customWidth="1"/>
    <col min="30" max="30" width="11.5" style="38" hidden="1" customWidth="1"/>
    <col min="31" max="31" width="10" style="38" hidden="1" customWidth="1"/>
    <col min="32" max="32" width="2.125" style="38" hidden="1" customWidth="1"/>
    <col min="33" max="33" width="12.375" style="38" bestFit="1" customWidth="1"/>
    <col min="34" max="34" width="11.375" style="38" bestFit="1" customWidth="1"/>
    <col min="35" max="35" width="14.375" style="38" customWidth="1"/>
    <col min="36" max="36" width="13.5" style="38" customWidth="1"/>
    <col min="37" max="37" width="14.75" style="38" customWidth="1"/>
    <col min="38" max="16384" width="8.875" style="38"/>
  </cols>
  <sheetData>
    <row r="9" spans="1:36" ht="28.5" customHeight="1">
      <c r="A9" s="36" t="s">
        <v>64</v>
      </c>
      <c r="B9" s="37"/>
      <c r="C9" s="37"/>
      <c r="D9" s="37"/>
      <c r="E9" s="37"/>
    </row>
    <row r="10" spans="1:36" ht="20.25">
      <c r="A10" s="72" t="s">
        <v>65</v>
      </c>
      <c r="B10" s="37"/>
      <c r="C10" s="37"/>
      <c r="D10" s="37"/>
      <c r="E10" s="37"/>
    </row>
    <row r="11" spans="1:36" ht="20.25">
      <c r="A11" s="72"/>
      <c r="B11" s="37"/>
      <c r="C11" s="37"/>
      <c r="D11" s="37"/>
      <c r="E11" s="37"/>
    </row>
    <row r="12" spans="1:36" s="81" customFormat="1" ht="20.25">
      <c r="A12" s="86" t="s">
        <v>0</v>
      </c>
      <c r="B12" s="82">
        <v>1990</v>
      </c>
      <c r="C12" s="83"/>
      <c r="D12" s="83"/>
      <c r="E12" s="84"/>
      <c r="F12" s="78"/>
      <c r="G12" s="82">
        <v>2000</v>
      </c>
      <c r="H12" s="83"/>
      <c r="I12" s="83"/>
      <c r="J12" s="84"/>
      <c r="K12" s="78"/>
      <c r="L12" s="83">
        <v>2009</v>
      </c>
      <c r="M12" s="83"/>
      <c r="N12" s="83"/>
      <c r="O12" s="79"/>
      <c r="P12" s="79"/>
      <c r="Q12" s="79"/>
      <c r="R12" s="79"/>
      <c r="S12" s="78"/>
      <c r="T12" s="82">
        <v>2010</v>
      </c>
      <c r="U12" s="83"/>
      <c r="V12" s="83"/>
      <c r="W12" s="84"/>
      <c r="X12" s="80"/>
      <c r="Y12" s="83">
        <v>2009</v>
      </c>
      <c r="Z12" s="83"/>
      <c r="AA12" s="83"/>
      <c r="AB12" s="79"/>
      <c r="AC12" s="79"/>
      <c r="AD12" s="79"/>
      <c r="AE12" s="79"/>
      <c r="AF12" s="78"/>
      <c r="AG12" s="83">
        <v>2013</v>
      </c>
      <c r="AH12" s="83"/>
      <c r="AI12" s="83"/>
      <c r="AJ12" s="84"/>
    </row>
    <row r="13" spans="1:36" s="77" customFormat="1" ht="51">
      <c r="A13" s="87"/>
      <c r="B13" s="73" t="s">
        <v>1</v>
      </c>
      <c r="C13" s="74" t="s">
        <v>2</v>
      </c>
      <c r="D13" s="74" t="s">
        <v>3</v>
      </c>
      <c r="E13" s="75" t="s">
        <v>4</v>
      </c>
      <c r="F13" s="74"/>
      <c r="G13" s="73" t="s">
        <v>1</v>
      </c>
      <c r="H13" s="74" t="s">
        <v>2</v>
      </c>
      <c r="I13" s="74" t="s">
        <v>3</v>
      </c>
      <c r="J13" s="75" t="s">
        <v>4</v>
      </c>
      <c r="K13" s="74"/>
      <c r="L13" s="74" t="s">
        <v>5</v>
      </c>
      <c r="M13" s="74" t="s">
        <v>2</v>
      </c>
      <c r="N13" s="74" t="s">
        <v>3</v>
      </c>
      <c r="O13" s="74" t="s">
        <v>4</v>
      </c>
      <c r="P13" s="74"/>
      <c r="Q13" s="74" t="s">
        <v>6</v>
      </c>
      <c r="R13" s="74" t="s">
        <v>7</v>
      </c>
      <c r="S13" s="74"/>
      <c r="T13" s="73" t="s">
        <v>5</v>
      </c>
      <c r="U13" s="74" t="s">
        <v>2</v>
      </c>
      <c r="V13" s="74" t="s">
        <v>3</v>
      </c>
      <c r="W13" s="75" t="s">
        <v>4</v>
      </c>
      <c r="X13" s="76"/>
      <c r="Y13" s="74" t="s">
        <v>5</v>
      </c>
      <c r="Z13" s="74" t="s">
        <v>2</v>
      </c>
      <c r="AA13" s="74" t="s">
        <v>3</v>
      </c>
      <c r="AB13" s="74" t="s">
        <v>4</v>
      </c>
      <c r="AC13" s="74"/>
      <c r="AD13" s="74" t="s">
        <v>6</v>
      </c>
      <c r="AE13" s="74" t="s">
        <v>7</v>
      </c>
      <c r="AF13" s="74"/>
      <c r="AG13" s="74" t="s">
        <v>5</v>
      </c>
      <c r="AH13" s="74" t="s">
        <v>2</v>
      </c>
      <c r="AI13" s="74" t="s">
        <v>3</v>
      </c>
      <c r="AJ13" s="75" t="s">
        <v>4</v>
      </c>
    </row>
    <row r="14" spans="1:36" s="39" customFormat="1" ht="15">
      <c r="A14" s="45" t="s">
        <v>8</v>
      </c>
      <c r="B14" s="46">
        <f>ROUND(Unrounded!B12,-2)</f>
        <v>230445800</v>
      </c>
      <c r="C14" s="47">
        <f>ROUND(Unrounded!C12,-2)</f>
        <v>13982500</v>
      </c>
      <c r="D14" s="48">
        <f>Unrounded!D12</f>
        <v>6.067588732598038</v>
      </c>
      <c r="E14" s="49">
        <f>Unrounded!E12</f>
        <v>100</v>
      </c>
      <c r="F14" s="54"/>
      <c r="G14" s="46">
        <f>ROUND(Unrounded!G12,-2)</f>
        <v>262375200</v>
      </c>
      <c r="H14" s="47">
        <f>ROUND(Unrounded!H12,-2)</f>
        <v>21320400</v>
      </c>
      <c r="I14" s="48">
        <f>Unrounded!I12</f>
        <v>8.1259245921275358</v>
      </c>
      <c r="J14" s="49">
        <f>Unrounded!J12</f>
        <v>100</v>
      </c>
      <c r="K14" s="55"/>
      <c r="L14" s="42">
        <v>285797349</v>
      </c>
      <c r="M14" s="56">
        <v>24581784</v>
      </c>
      <c r="N14" s="54">
        <f t="shared" ref="N14:N65" si="0">M14*100/L14</f>
        <v>8.6011238683673028</v>
      </c>
      <c r="O14" s="54">
        <v>100</v>
      </c>
      <c r="P14" s="31"/>
      <c r="Q14" s="33">
        <f>M14-C14</f>
        <v>10599284</v>
      </c>
      <c r="R14" s="57">
        <f>Q14*100/C14</f>
        <v>75.80392633649204</v>
      </c>
      <c r="S14" s="54"/>
      <c r="T14" s="46">
        <f>ROUND(Unrounded!T12,-2)</f>
        <v>289215700</v>
      </c>
      <c r="U14" s="47">
        <f>ROUND(Unrounded!U12,-2)</f>
        <v>25223000</v>
      </c>
      <c r="V14" s="48">
        <f>Unrounded!V12</f>
        <v>8.7211866396790167</v>
      </c>
      <c r="W14" s="49">
        <f>Unrounded!W12</f>
        <v>100</v>
      </c>
      <c r="X14" s="67"/>
      <c r="Y14" s="42">
        <v>285797349</v>
      </c>
      <c r="Z14" s="56">
        <v>24581784</v>
      </c>
      <c r="AA14" s="54">
        <f t="shared" ref="AA14:AA65" si="1">Z14*100/Y14</f>
        <v>8.6011238683673028</v>
      </c>
      <c r="AB14" s="54">
        <v>100</v>
      </c>
      <c r="AC14" s="31"/>
      <c r="AD14" s="33">
        <f t="shared" ref="AD14:AD45" si="2">Z14-S14</f>
        <v>24581784</v>
      </c>
      <c r="AE14" s="57" t="e">
        <f t="shared" ref="AE14:AE45" si="3">AD14*100/S14</f>
        <v>#DIV/0!</v>
      </c>
      <c r="AF14" s="54"/>
      <c r="AG14" s="46">
        <f>ROUND(Unrounded!AG12,-2)</f>
        <v>296358800</v>
      </c>
      <c r="AH14" s="47">
        <f>ROUND(Unrounded!AH12,-2)</f>
        <v>25125100</v>
      </c>
      <c r="AI14" s="48">
        <f>Unrounded!AI12</f>
        <v>8.4779447720728758</v>
      </c>
      <c r="AJ14" s="49">
        <f>Unrounded!AJ12</f>
        <v>100</v>
      </c>
    </row>
    <row r="15" spans="1:36" ht="15">
      <c r="A15" s="70" t="s">
        <v>9</v>
      </c>
      <c r="B15" s="46">
        <f>ROUND(Unrounded!B13,-2)</f>
        <v>3759800</v>
      </c>
      <c r="C15" s="47">
        <f>ROUND(Unrounded!C13,-2)</f>
        <v>36000</v>
      </c>
      <c r="D15" s="48">
        <f>Unrounded!D13</f>
        <v>0.95797597852227323</v>
      </c>
      <c r="E15" s="49">
        <f>Unrounded!E13</f>
        <v>0.25759338350175098</v>
      </c>
      <c r="F15" s="48"/>
      <c r="G15" s="46">
        <f>ROUND(Unrounded!G13,-2)</f>
        <v>4152300</v>
      </c>
      <c r="H15" s="47">
        <f>ROUND(Unrounded!H13,-2)</f>
        <v>63900</v>
      </c>
      <c r="I15" s="48">
        <f>Unrounded!I13</f>
        <v>1.5393237158013022</v>
      </c>
      <c r="J15" s="49">
        <f>Unrounded!J13</f>
        <v>0.29979258838726669</v>
      </c>
      <c r="K15" s="58"/>
      <c r="L15" s="43">
        <v>4394837</v>
      </c>
      <c r="M15" s="59">
        <v>90942</v>
      </c>
      <c r="N15" s="48">
        <f t="shared" si="0"/>
        <v>2.0692917621290619</v>
      </c>
      <c r="O15" s="48">
        <f t="shared" ref="O15:O65" si="4">M15*100/M$14</f>
        <v>0.36995687538382083</v>
      </c>
      <c r="P15" s="32"/>
      <c r="Q15" s="34">
        <f>M15-C15</f>
        <v>54942</v>
      </c>
      <c r="R15" s="60">
        <f>Q15*100/C15</f>
        <v>152.61666666666667</v>
      </c>
      <c r="S15" s="48"/>
      <c r="T15" s="46">
        <f>ROUND(Unrounded!T13,-2)</f>
        <v>4477200</v>
      </c>
      <c r="U15" s="47">
        <f>ROUND(Unrounded!U13,-2)</f>
        <v>108800</v>
      </c>
      <c r="V15" s="48">
        <f>Unrounded!V13</f>
        <v>2.4305882053386147</v>
      </c>
      <c r="W15" s="49">
        <f>Unrounded!W13</f>
        <v>0.43144275403703242</v>
      </c>
      <c r="X15" s="68"/>
      <c r="Y15" s="43">
        <v>4394837</v>
      </c>
      <c r="Z15" s="59">
        <v>90942</v>
      </c>
      <c r="AA15" s="48">
        <f t="shared" si="1"/>
        <v>2.0692917621290619</v>
      </c>
      <c r="AB15" s="48">
        <f t="shared" ref="AB15:AB65" si="5">Z15*100/Z$14</f>
        <v>0.36995687538382083</v>
      </c>
      <c r="AC15" s="32"/>
      <c r="AD15" s="34">
        <f t="shared" si="2"/>
        <v>90942</v>
      </c>
      <c r="AE15" s="60" t="e">
        <f t="shared" si="3"/>
        <v>#DIV/0!</v>
      </c>
      <c r="AF15" s="48"/>
      <c r="AG15" s="46">
        <f>ROUND(Unrounded!AG13,-2)</f>
        <v>4541400</v>
      </c>
      <c r="AH15" s="47">
        <f>ROUND(Unrounded!AH13,-2)</f>
        <v>99600</v>
      </c>
      <c r="AI15" s="48">
        <f>Unrounded!AI13</f>
        <v>2.1933038679094055</v>
      </c>
      <c r="AJ15" s="49">
        <f>Unrounded!AJ13</f>
        <v>0.3964397082570551</v>
      </c>
    </row>
    <row r="16" spans="1:36" ht="15">
      <c r="A16" s="70" t="s">
        <v>10</v>
      </c>
      <c r="B16" s="46">
        <f>ROUND(Unrounded!B14,-2)</f>
        <v>495400</v>
      </c>
      <c r="C16" s="47">
        <f>ROUND(Unrounded!C14,-2)</f>
        <v>22500</v>
      </c>
      <c r="D16" s="48">
        <f>Unrounded!D14</f>
        <v>4.5375182923752337</v>
      </c>
      <c r="E16" s="49">
        <f>Unrounded!E14</f>
        <v>0.16077237106778172</v>
      </c>
      <c r="F16" s="48"/>
      <c r="G16" s="46">
        <f>ROUND(Unrounded!G14,-2)</f>
        <v>579700</v>
      </c>
      <c r="H16" s="47">
        <f>ROUND(Unrounded!H14,-2)</f>
        <v>30800</v>
      </c>
      <c r="I16" s="48">
        <f>Unrounded!I14</f>
        <v>5.3199710214923934</v>
      </c>
      <c r="J16" s="49">
        <f>Unrounded!J14</f>
        <v>0.14465952737206189</v>
      </c>
      <c r="K16" s="58"/>
      <c r="L16" s="43">
        <v>643692</v>
      </c>
      <c r="M16" s="59">
        <v>38643</v>
      </c>
      <c r="N16" s="48">
        <f t="shared" si="0"/>
        <v>6.0033369996830785</v>
      </c>
      <c r="O16" s="48">
        <f t="shared" si="4"/>
        <v>0.15720177184861767</v>
      </c>
      <c r="P16" s="32"/>
      <c r="Q16" s="34">
        <f t="shared" ref="Q16:Q65" si="6">M16-C16</f>
        <v>16143</v>
      </c>
      <c r="R16" s="60">
        <f t="shared" ref="R16:R65" si="7">Q16*100/C16</f>
        <v>71.74666666666667</v>
      </c>
      <c r="S16" s="48"/>
      <c r="T16" s="46">
        <f>ROUND(Unrounded!T14,-2)</f>
        <v>660400</v>
      </c>
      <c r="U16" s="47">
        <f>ROUND(Unrounded!U14,-2)</f>
        <v>37800</v>
      </c>
      <c r="V16" s="48">
        <f>Unrounded!V14</f>
        <v>5.7177208462105718</v>
      </c>
      <c r="W16" s="49">
        <f>Unrounded!W14</f>
        <v>0.14970436757338379</v>
      </c>
      <c r="X16" s="68"/>
      <c r="Y16" s="43">
        <v>643692</v>
      </c>
      <c r="Z16" s="59">
        <v>38643</v>
      </c>
      <c r="AA16" s="48">
        <f t="shared" si="1"/>
        <v>6.0033369996830785</v>
      </c>
      <c r="AB16" s="48">
        <f t="shared" si="5"/>
        <v>0.15720177184861767</v>
      </c>
      <c r="AC16" s="32"/>
      <c r="AD16" s="34">
        <f t="shared" si="2"/>
        <v>38643</v>
      </c>
      <c r="AE16" s="60" t="e">
        <f t="shared" si="3"/>
        <v>#DIV/0!</v>
      </c>
      <c r="AF16" s="48"/>
      <c r="AG16" s="46">
        <f>ROUND(Unrounded!AG14,-2)</f>
        <v>680400</v>
      </c>
      <c r="AH16" s="47">
        <f>ROUND(Unrounded!AH14,-2)</f>
        <v>32300</v>
      </c>
      <c r="AI16" s="48">
        <f>Unrounded!AI14</f>
        <v>4.7520160134738925</v>
      </c>
      <c r="AJ16" s="49">
        <f>Unrounded!AJ14</f>
        <v>0.12869186120096801</v>
      </c>
    </row>
    <row r="17" spans="1:36" ht="15">
      <c r="A17" s="70" t="s">
        <v>11</v>
      </c>
      <c r="B17" s="46">
        <f>ROUND(Unrounded!B15,-2)</f>
        <v>3374800</v>
      </c>
      <c r="C17" s="47">
        <f>ROUND(Unrounded!C15,-2)</f>
        <v>275900</v>
      </c>
      <c r="D17" s="48">
        <f>Unrounded!D15</f>
        <v>8.175492161623513</v>
      </c>
      <c r="E17" s="49">
        <f>Unrounded!E15</f>
        <v>1.9732305420017104</v>
      </c>
      <c r="F17" s="48"/>
      <c r="G17" s="46">
        <f>ROUND(Unrounded!G15,-2)</f>
        <v>4752700</v>
      </c>
      <c r="H17" s="47">
        <f>ROUND(Unrounded!H15,-2)</f>
        <v>539900</v>
      </c>
      <c r="I17" s="48">
        <f>Unrounded!I15</f>
        <v>11.360579743321935</v>
      </c>
      <c r="J17" s="49">
        <f>Unrounded!J15</f>
        <v>2.5324891780912062</v>
      </c>
      <c r="K17" s="58"/>
      <c r="L17" s="43">
        <v>6079191</v>
      </c>
      <c r="M17" s="59">
        <v>652622</v>
      </c>
      <c r="N17" s="48">
        <f t="shared" si="0"/>
        <v>10.735342909936536</v>
      </c>
      <c r="O17" s="48">
        <f t="shared" si="4"/>
        <v>2.6549008810751897</v>
      </c>
      <c r="P17" s="32"/>
      <c r="Q17" s="34">
        <f t="shared" si="6"/>
        <v>376722</v>
      </c>
      <c r="R17" s="60">
        <f t="shared" si="7"/>
        <v>136.54295034432766</v>
      </c>
      <c r="S17" s="48"/>
      <c r="T17" s="46">
        <f>ROUND(Unrounded!T15,-2)</f>
        <v>5958000</v>
      </c>
      <c r="U17" s="47">
        <f>ROUND(Unrounded!U15,-2)</f>
        <v>587300</v>
      </c>
      <c r="V17" s="48">
        <f>Unrounded!V15</f>
        <v>9.857365632302729</v>
      </c>
      <c r="W17" s="49">
        <f>Unrounded!W15</f>
        <v>2.328418317455327</v>
      </c>
      <c r="X17" s="68"/>
      <c r="Y17" s="43">
        <v>6079191</v>
      </c>
      <c r="Z17" s="59">
        <v>652622</v>
      </c>
      <c r="AA17" s="48">
        <f t="shared" si="1"/>
        <v>10.735342909936536</v>
      </c>
      <c r="AB17" s="48">
        <f t="shared" si="5"/>
        <v>2.6549008810751897</v>
      </c>
      <c r="AC17" s="32"/>
      <c r="AD17" s="34">
        <f t="shared" si="2"/>
        <v>652622</v>
      </c>
      <c r="AE17" s="60" t="e">
        <f t="shared" si="3"/>
        <v>#DIV/0!</v>
      </c>
      <c r="AF17" s="48"/>
      <c r="AG17" s="46">
        <f>ROUND(Unrounded!AG15,-2)</f>
        <v>6196500</v>
      </c>
      <c r="AH17" s="47">
        <f>ROUND(Unrounded!AH15,-2)</f>
        <v>564700</v>
      </c>
      <c r="AI17" s="48">
        <f>Unrounded!AI15</f>
        <v>9.1126616889449483</v>
      </c>
      <c r="AJ17" s="49">
        <f>Unrounded!AJ15</f>
        <v>2.2474309786710771</v>
      </c>
    </row>
    <row r="18" spans="1:36" ht="15">
      <c r="A18" s="70" t="s">
        <v>12</v>
      </c>
      <c r="B18" s="46">
        <f>ROUND(Unrounded!B16,-2)</f>
        <v>2186700</v>
      </c>
      <c r="C18" s="47">
        <f>ROUND(Unrounded!C16,-2)</f>
        <v>21400</v>
      </c>
      <c r="D18" s="48">
        <f>Unrounded!D16</f>
        <v>0.97797330638209323</v>
      </c>
      <c r="E18" s="49">
        <f>Unrounded!E16</f>
        <v>0.15294115459450677</v>
      </c>
      <c r="F18" s="48"/>
      <c r="G18" s="46">
        <f>ROUND(Unrounded!G16,-2)</f>
        <v>2492200</v>
      </c>
      <c r="H18" s="47">
        <f>ROUND(Unrounded!H16,-2)</f>
        <v>57700</v>
      </c>
      <c r="I18" s="48">
        <f>Unrounded!I16</f>
        <v>2.3155799783725657</v>
      </c>
      <c r="J18" s="49">
        <f>Unrounded!J16</f>
        <v>0.27067494537041437</v>
      </c>
      <c r="K18" s="58"/>
      <c r="L18" s="43">
        <v>2687139</v>
      </c>
      <c r="M18" s="59">
        <v>83871</v>
      </c>
      <c r="N18" s="48">
        <f t="shared" si="0"/>
        <v>3.1212006524411278</v>
      </c>
      <c r="O18" s="48">
        <f t="shared" si="4"/>
        <v>0.34119167266297679</v>
      </c>
      <c r="P18" s="32"/>
      <c r="Q18" s="34">
        <f t="shared" si="6"/>
        <v>62471</v>
      </c>
      <c r="R18" s="60">
        <f t="shared" si="7"/>
        <v>291.92056074766356</v>
      </c>
      <c r="S18" s="48"/>
      <c r="T18" s="46">
        <f>ROUND(Unrounded!T16,-2)</f>
        <v>2727200</v>
      </c>
      <c r="U18" s="47">
        <f>ROUND(Unrounded!U16,-2)</f>
        <v>88000</v>
      </c>
      <c r="V18" s="48">
        <f>Unrounded!V16</f>
        <v>3.2265492793772266</v>
      </c>
      <c r="W18" s="49">
        <f>Unrounded!W16</f>
        <v>0.34885954491220234</v>
      </c>
      <c r="X18" s="68"/>
      <c r="Y18" s="43">
        <v>2687139</v>
      </c>
      <c r="Z18" s="59">
        <v>83871</v>
      </c>
      <c r="AA18" s="48">
        <f t="shared" si="1"/>
        <v>3.1212006524411278</v>
      </c>
      <c r="AB18" s="48">
        <f t="shared" si="5"/>
        <v>0.34119167266297679</v>
      </c>
      <c r="AC18" s="32"/>
      <c r="AD18" s="34">
        <f t="shared" si="2"/>
        <v>83871</v>
      </c>
      <c r="AE18" s="60" t="e">
        <f t="shared" si="3"/>
        <v>#DIV/0!</v>
      </c>
      <c r="AF18" s="48"/>
      <c r="AG18" s="46">
        <f>ROUND(Unrounded!AG16,-2)</f>
        <v>2769200</v>
      </c>
      <c r="AH18" s="47">
        <f>ROUND(Unrounded!AH16,-2)</f>
        <v>86200</v>
      </c>
      <c r="AI18" s="48">
        <f>Unrounded!AI16</f>
        <v>3.1124116206619239</v>
      </c>
      <c r="AJ18" s="49">
        <f>Unrounded!AJ16</f>
        <v>0.34303501370659467</v>
      </c>
    </row>
    <row r="19" spans="1:36" ht="15">
      <c r="A19" s="70" t="s">
        <v>13</v>
      </c>
      <c r="B19" s="46">
        <f>ROUND(Unrounded!B17,-2)</f>
        <v>27383500</v>
      </c>
      <c r="C19" s="47">
        <f>ROUND(Unrounded!C17,-2)</f>
        <v>4422800</v>
      </c>
      <c r="D19" s="48">
        <f>Unrounded!D17</f>
        <v>16.151242203940928</v>
      </c>
      <c r="E19" s="49">
        <f>Unrounded!E17</f>
        <v>31.630841175635091</v>
      </c>
      <c r="F19" s="48"/>
      <c r="G19" s="46">
        <f>ROUND(Unrounded!G17,-2)</f>
        <v>31416600</v>
      </c>
      <c r="H19" s="47">
        <f>ROUND(Unrounded!H17,-2)</f>
        <v>6277800</v>
      </c>
      <c r="I19" s="48">
        <f>Unrounded!I17</f>
        <v>19.982344382015015</v>
      </c>
      <c r="J19" s="49">
        <f>Unrounded!J17</f>
        <v>29.444930389931113</v>
      </c>
      <c r="K19" s="58"/>
      <c r="L19" s="43">
        <v>34212484</v>
      </c>
      <c r="M19" s="59">
        <v>6789164</v>
      </c>
      <c r="N19" s="48">
        <f t="shared" si="0"/>
        <v>19.844113043648044</v>
      </c>
      <c r="O19" s="48">
        <f t="shared" si="4"/>
        <v>27.618678937216274</v>
      </c>
      <c r="P19" s="32"/>
      <c r="Q19" s="34">
        <f t="shared" si="6"/>
        <v>2366364</v>
      </c>
      <c r="R19" s="60">
        <f t="shared" si="7"/>
        <v>53.503753278466128</v>
      </c>
      <c r="S19" s="48"/>
      <c r="T19" s="46">
        <f>ROUND(Unrounded!T17,-2)</f>
        <v>34820500</v>
      </c>
      <c r="U19" s="47">
        <f>ROUND(Unrounded!U17,-2)</f>
        <v>6898400</v>
      </c>
      <c r="V19" s="48">
        <f>Unrounded!V17</f>
        <v>19.811243187016601</v>
      </c>
      <c r="W19" s="49">
        <f>Unrounded!W17</f>
        <v>27.349461573731482</v>
      </c>
      <c r="X19" s="68"/>
      <c r="Y19" s="43">
        <v>34212484</v>
      </c>
      <c r="Z19" s="59">
        <v>6789164</v>
      </c>
      <c r="AA19" s="48">
        <f t="shared" si="1"/>
        <v>19.844113043648044</v>
      </c>
      <c r="AB19" s="48">
        <f t="shared" si="5"/>
        <v>27.618678937216274</v>
      </c>
      <c r="AC19" s="32"/>
      <c r="AD19" s="34">
        <f t="shared" si="2"/>
        <v>6789164</v>
      </c>
      <c r="AE19" s="60" t="e">
        <f t="shared" si="3"/>
        <v>#DIV/0!</v>
      </c>
      <c r="AF19" s="48"/>
      <c r="AG19" s="46">
        <f>ROUND(Unrounded!AG17,-2)</f>
        <v>35832000</v>
      </c>
      <c r="AH19" s="47">
        <f>ROUND(Unrounded!AH17,-2)</f>
        <v>6763600</v>
      </c>
      <c r="AI19" s="48">
        <f>Unrounded!AI17</f>
        <v>18.875913444412578</v>
      </c>
      <c r="AJ19" s="49">
        <f>Unrounded!AJ17</f>
        <v>26.919695387072991</v>
      </c>
    </row>
    <row r="20" spans="1:36" ht="15">
      <c r="A20" s="70" t="s">
        <v>14</v>
      </c>
      <c r="B20" s="46">
        <f>ROUND(Unrounded!B18,-2)</f>
        <v>3043000</v>
      </c>
      <c r="C20" s="47">
        <f>ROUND(Unrounded!C18,-2)</f>
        <v>109900</v>
      </c>
      <c r="D20" s="48">
        <f>Unrounded!D18</f>
        <v>3.6112226608995242</v>
      </c>
      <c r="E20" s="49">
        <f>Unrounded!E18</f>
        <v>0.78590369591937126</v>
      </c>
      <c r="F20" s="48"/>
      <c r="G20" s="46">
        <f>ROUND(Unrounded!G18,-2)</f>
        <v>4006300</v>
      </c>
      <c r="H20" s="47">
        <f>ROUND(Unrounded!H18,-2)</f>
        <v>267500</v>
      </c>
      <c r="I20" s="48">
        <f>Unrounded!I18</f>
        <v>6.6771085931230552</v>
      </c>
      <c r="J20" s="49">
        <f>Unrounded!J18</f>
        <v>1.2546852412339033</v>
      </c>
      <c r="K20" s="58"/>
      <c r="L20" s="43">
        <v>4660034</v>
      </c>
      <c r="M20" s="59">
        <v>330572</v>
      </c>
      <c r="N20" s="48">
        <f t="shared" si="0"/>
        <v>7.0937679853837974</v>
      </c>
      <c r="O20" s="48">
        <f t="shared" si="4"/>
        <v>1.3447844143451915</v>
      </c>
      <c r="P20" s="32"/>
      <c r="Q20" s="34">
        <f t="shared" si="6"/>
        <v>220672</v>
      </c>
      <c r="R20" s="60">
        <f t="shared" si="7"/>
        <v>200.79344858962693</v>
      </c>
      <c r="S20" s="48"/>
      <c r="T20" s="46">
        <f>ROUND(Unrounded!T18,-2)</f>
        <v>4706800</v>
      </c>
      <c r="U20" s="47">
        <f>ROUND(Unrounded!U18,-2)</f>
        <v>327900</v>
      </c>
      <c r="V20" s="48">
        <f>Unrounded!V18</f>
        <v>6.9658880333407414</v>
      </c>
      <c r="W20" s="49">
        <f>Unrounded!W18</f>
        <v>1.2998827064694212</v>
      </c>
      <c r="X20" s="68"/>
      <c r="Y20" s="43">
        <v>4660034</v>
      </c>
      <c r="Z20" s="59">
        <v>330572</v>
      </c>
      <c r="AA20" s="48">
        <f t="shared" si="1"/>
        <v>7.0937679853837974</v>
      </c>
      <c r="AB20" s="48">
        <f t="shared" si="5"/>
        <v>1.3447844143451915</v>
      </c>
      <c r="AC20" s="32"/>
      <c r="AD20" s="34">
        <f t="shared" si="2"/>
        <v>330572</v>
      </c>
      <c r="AE20" s="60" t="e">
        <f t="shared" si="3"/>
        <v>#DIV/0!</v>
      </c>
      <c r="AF20" s="48"/>
      <c r="AG20" s="46">
        <f>ROUND(Unrounded!AG18,-2)</f>
        <v>4934800</v>
      </c>
      <c r="AH20" s="47">
        <f>ROUND(Unrounded!AH18,-2)</f>
        <v>305600</v>
      </c>
      <c r="AI20" s="48">
        <f>Unrounded!AI18</f>
        <v>6.1935108132173298</v>
      </c>
      <c r="AJ20" s="49">
        <f>Unrounded!AJ18</f>
        <v>1.2164592806915402</v>
      </c>
    </row>
    <row r="21" spans="1:36" ht="15">
      <c r="A21" s="70" t="s">
        <v>15</v>
      </c>
      <c r="B21" s="46">
        <f>ROUND(Unrounded!B19,-2)</f>
        <v>3060000</v>
      </c>
      <c r="C21" s="47">
        <f>ROUND(Unrounded!C19,-2)</f>
        <v>184000</v>
      </c>
      <c r="D21" s="48">
        <f>Unrounded!D19</f>
        <v>6.0136601307189546</v>
      </c>
      <c r="E21" s="49">
        <f>Unrounded!E19</f>
        <v>1.3160591716704206</v>
      </c>
      <c r="F21" s="48"/>
      <c r="G21" s="46">
        <f>ROUND(Unrounded!G19,-2)</f>
        <v>3184500</v>
      </c>
      <c r="H21" s="47">
        <f>ROUND(Unrounded!H19,-2)</f>
        <v>234800</v>
      </c>
      <c r="I21" s="48">
        <f>Unrounded!I19</f>
        <v>7.3731501886944129</v>
      </c>
      <c r="J21" s="49">
        <f>Unrounded!J19</f>
        <v>1.1012876067515971</v>
      </c>
      <c r="K21" s="58"/>
      <c r="L21" s="43">
        <v>3308919</v>
      </c>
      <c r="M21" s="59">
        <v>263830</v>
      </c>
      <c r="N21" s="48">
        <f t="shared" si="0"/>
        <v>7.9732988326399044</v>
      </c>
      <c r="O21" s="48">
        <f t="shared" si="4"/>
        <v>1.0732744214170948</v>
      </c>
      <c r="P21" s="32"/>
      <c r="Q21" s="34">
        <f t="shared" si="6"/>
        <v>79830</v>
      </c>
      <c r="R21" s="60">
        <f t="shared" si="7"/>
        <v>43.385869565217391</v>
      </c>
      <c r="S21" s="48"/>
      <c r="T21" s="46">
        <f>ROUND(Unrounded!T19,-2)</f>
        <v>3375400</v>
      </c>
      <c r="U21" s="47">
        <f>ROUND(Unrounded!U19,-2)</f>
        <v>292600</v>
      </c>
      <c r="V21" s="48">
        <f>Unrounded!V19</f>
        <v>8.6675072613874313</v>
      </c>
      <c r="W21" s="49">
        <f>Unrounded!W19</f>
        <v>1.1598996076801988</v>
      </c>
      <c r="X21" s="68"/>
      <c r="Y21" s="43">
        <v>3308919</v>
      </c>
      <c r="Z21" s="59">
        <v>263830</v>
      </c>
      <c r="AA21" s="48">
        <f t="shared" si="1"/>
        <v>7.9732988326399044</v>
      </c>
      <c r="AB21" s="48">
        <f t="shared" si="5"/>
        <v>1.0732744214170948</v>
      </c>
      <c r="AC21" s="32"/>
      <c r="AD21" s="34">
        <f t="shared" si="2"/>
        <v>263830</v>
      </c>
      <c r="AE21" s="60" t="e">
        <f t="shared" si="3"/>
        <v>#DIV/0!</v>
      </c>
      <c r="AF21" s="48"/>
      <c r="AG21" s="46">
        <f>ROUND(Unrounded!AG19,-2)</f>
        <v>3405300</v>
      </c>
      <c r="AH21" s="47">
        <f>ROUND(Unrounded!AH19,-2)</f>
        <v>280400</v>
      </c>
      <c r="AI21" s="48">
        <f>Unrounded!AI19</f>
        <v>8.2332305729775701</v>
      </c>
      <c r="AJ21" s="49">
        <f>Unrounded!AJ19</f>
        <v>1.1158906548232264</v>
      </c>
    </row>
    <row r="22" spans="1:36" ht="15">
      <c r="A22" s="70" t="s">
        <v>16</v>
      </c>
      <c r="B22" s="46">
        <f>ROUND(Unrounded!B20,-2)</f>
        <v>617700</v>
      </c>
      <c r="C22" s="47">
        <f>ROUND(Unrounded!C20,-2)</f>
        <v>14600</v>
      </c>
      <c r="D22" s="48">
        <f>Unrounded!D20</f>
        <v>2.3585119471605256</v>
      </c>
      <c r="E22" s="49">
        <f>Unrounded!E20</f>
        <v>0.10419451397181992</v>
      </c>
      <c r="F22" s="48"/>
      <c r="G22" s="46">
        <f>ROUND(Unrounded!G20,-2)</f>
        <v>732400</v>
      </c>
      <c r="H22" s="47">
        <f>ROUND(Unrounded!H20,-2)</f>
        <v>28400</v>
      </c>
      <c r="I22" s="48">
        <f>Unrounded!I20</f>
        <v>3.8750481308832323</v>
      </c>
      <c r="J22" s="49">
        <f>Unrounded!J20</f>
        <v>0.13311190541531406</v>
      </c>
      <c r="K22" s="58"/>
      <c r="L22" s="43">
        <v>825661</v>
      </c>
      <c r="M22" s="59">
        <v>36705</v>
      </c>
      <c r="N22" s="48">
        <f t="shared" si="0"/>
        <v>4.4455290972929564</v>
      </c>
      <c r="O22" s="48">
        <f t="shared" si="4"/>
        <v>0.14931788514617164</v>
      </c>
      <c r="P22" s="32"/>
      <c r="Q22" s="34">
        <f t="shared" si="6"/>
        <v>22105</v>
      </c>
      <c r="R22" s="60">
        <f t="shared" si="7"/>
        <v>151.4041095890411</v>
      </c>
      <c r="S22" s="48"/>
      <c r="T22" s="46">
        <f>ROUND(Unrounded!T20,-2)</f>
        <v>843700</v>
      </c>
      <c r="U22" s="47">
        <f>ROUND(Unrounded!U20,-2)</f>
        <v>38900</v>
      </c>
      <c r="V22" s="48">
        <f>Unrounded!V20</f>
        <v>4.6142230292743402</v>
      </c>
      <c r="W22" s="49">
        <f>Unrounded!W20</f>
        <v>0.15433901814788817</v>
      </c>
      <c r="X22" s="68"/>
      <c r="Y22" s="43">
        <v>825661</v>
      </c>
      <c r="Z22" s="59">
        <v>36705</v>
      </c>
      <c r="AA22" s="48">
        <f t="shared" si="1"/>
        <v>4.4455290972929564</v>
      </c>
      <c r="AB22" s="48">
        <f t="shared" si="5"/>
        <v>0.14931788514617164</v>
      </c>
      <c r="AC22" s="32"/>
      <c r="AD22" s="34">
        <f t="shared" si="2"/>
        <v>36705</v>
      </c>
      <c r="AE22" s="60" t="e">
        <f t="shared" si="3"/>
        <v>#DIV/0!</v>
      </c>
      <c r="AF22" s="48"/>
      <c r="AG22" s="46">
        <f>ROUND(Unrounded!AG20,-2)</f>
        <v>869500</v>
      </c>
      <c r="AH22" s="47">
        <f>ROUND(Unrounded!AH20,-2)</f>
        <v>38800</v>
      </c>
      <c r="AI22" s="48">
        <f>Unrounded!AI20</f>
        <v>4.4589276308374561</v>
      </c>
      <c r="AJ22" s="49">
        <f>Unrounded!AJ20</f>
        <v>0.15431162709911336</v>
      </c>
    </row>
    <row r="23" spans="1:36" ht="15">
      <c r="A23" s="70" t="s">
        <v>17</v>
      </c>
      <c r="B23" s="46">
        <f>ROUND(Unrounded!B21,-2)</f>
        <v>570300</v>
      </c>
      <c r="C23" s="47">
        <f>ROUND(Unrounded!C21,-2)</f>
        <v>29100</v>
      </c>
      <c r="D23" s="48">
        <f>Unrounded!D21</f>
        <v>5.1076305840598719</v>
      </c>
      <c r="E23" s="49">
        <f>Unrounded!E21</f>
        <v>0.2083175099849798</v>
      </c>
      <c r="F23" s="48"/>
      <c r="G23" s="46">
        <f>ROUND(Unrounded!G21,-2)</f>
        <v>539700</v>
      </c>
      <c r="H23" s="47">
        <f>ROUND(Unrounded!H21,-2)</f>
        <v>38200</v>
      </c>
      <c r="I23" s="48">
        <f>Unrounded!I21</f>
        <v>7.0852280518402395</v>
      </c>
      <c r="J23" s="49">
        <f>Unrounded!J21</f>
        <v>0.17933991597815183</v>
      </c>
      <c r="K23" s="58"/>
      <c r="L23" s="43">
        <v>561505</v>
      </c>
      <c r="M23" s="59">
        <v>22701</v>
      </c>
      <c r="N23" s="48">
        <f t="shared" si="0"/>
        <v>4.0428847472417875</v>
      </c>
      <c r="O23" s="48">
        <f t="shared" si="4"/>
        <v>9.2348871017660886E-2</v>
      </c>
      <c r="P23" s="32"/>
      <c r="Q23" s="34">
        <f t="shared" si="6"/>
        <v>-6399</v>
      </c>
      <c r="R23" s="60">
        <f t="shared" si="7"/>
        <v>-21.989690721649485</v>
      </c>
      <c r="S23" s="48"/>
      <c r="T23" s="46">
        <f>ROUND(Unrounded!T21,-2)</f>
        <v>571600</v>
      </c>
      <c r="U23" s="47">
        <f>ROUND(Unrounded!U21,-2)</f>
        <v>23700</v>
      </c>
      <c r="V23" s="48">
        <f>Unrounded!V21</f>
        <v>4.1515626530812186</v>
      </c>
      <c r="W23" s="49">
        <f>Unrounded!W21</f>
        <v>9.4080631422574085E-2</v>
      </c>
      <c r="X23" s="68"/>
      <c r="Y23" s="43">
        <v>561505</v>
      </c>
      <c r="Z23" s="59">
        <v>22701</v>
      </c>
      <c r="AA23" s="48">
        <f t="shared" si="1"/>
        <v>4.0428847472417875</v>
      </c>
      <c r="AB23" s="48">
        <f t="shared" si="5"/>
        <v>9.2348871017660886E-2</v>
      </c>
      <c r="AC23" s="32"/>
      <c r="AD23" s="34">
        <f t="shared" si="2"/>
        <v>22701</v>
      </c>
      <c r="AE23" s="60" t="e">
        <f t="shared" si="3"/>
        <v>#DIV/0!</v>
      </c>
      <c r="AF23" s="48"/>
      <c r="AG23" s="46">
        <f>ROUND(Unrounded!AG21,-2)</f>
        <v>605400</v>
      </c>
      <c r="AH23" s="47">
        <f>ROUND(Unrounded!AH21,-2)</f>
        <v>33200</v>
      </c>
      <c r="AI23" s="48">
        <f>Unrounded!AI21</f>
        <v>5.48243440570345</v>
      </c>
      <c r="AJ23" s="49">
        <f>Unrounded!AJ21</f>
        <v>0.13209880847591168</v>
      </c>
    </row>
    <row r="24" spans="1:36" ht="15">
      <c r="A24" s="70" t="s">
        <v>18</v>
      </c>
      <c r="B24" s="46">
        <f>ROUND(Unrounded!B22,-2)</f>
        <v>12095300</v>
      </c>
      <c r="C24" s="47">
        <f>ROUND(Unrounded!C22,-2)</f>
        <v>961300</v>
      </c>
      <c r="D24" s="48">
        <f>Unrounded!D22</f>
        <v>7.947750544757775</v>
      </c>
      <c r="E24" s="49">
        <f>Unrounded!E22</f>
        <v>6.8750428213777477</v>
      </c>
      <c r="F24" s="48"/>
      <c r="G24" s="46">
        <f>ROUND(Unrounded!G22,-2)</f>
        <v>15043600</v>
      </c>
      <c r="H24" s="47">
        <f>ROUND(Unrounded!H22,-2)</f>
        <v>1554900</v>
      </c>
      <c r="I24" s="48">
        <f>Unrounded!I22</f>
        <v>10.335722100616454</v>
      </c>
      <c r="J24" s="49">
        <f>Unrounded!J22</f>
        <v>7.2928485839881008</v>
      </c>
      <c r="K24" s="58"/>
      <c r="L24" s="43">
        <v>17374812</v>
      </c>
      <c r="M24" s="59">
        <v>2018150</v>
      </c>
      <c r="N24" s="48">
        <f t="shared" si="0"/>
        <v>11.615377478616747</v>
      </c>
      <c r="O24" s="48">
        <f t="shared" si="4"/>
        <v>8.2099411499181674</v>
      </c>
      <c r="P24" s="32"/>
      <c r="Q24" s="34">
        <f t="shared" si="6"/>
        <v>1056850</v>
      </c>
      <c r="R24" s="60">
        <f t="shared" si="7"/>
        <v>109.93966503692916</v>
      </c>
      <c r="S24" s="48"/>
      <c r="T24" s="46">
        <f>ROUND(Unrounded!T22,-2)</f>
        <v>17775300</v>
      </c>
      <c r="U24" s="47">
        <f>ROUND(Unrounded!U22,-2)</f>
        <v>2112100</v>
      </c>
      <c r="V24" s="48">
        <f>Unrounded!V22</f>
        <v>11.882096207442446</v>
      </c>
      <c r="W24" s="49">
        <f>Unrounded!W22</f>
        <v>8.3736241996158665</v>
      </c>
      <c r="X24" s="68"/>
      <c r="Y24" s="43">
        <v>17374812</v>
      </c>
      <c r="Z24" s="59">
        <v>2018150</v>
      </c>
      <c r="AA24" s="48">
        <f t="shared" si="1"/>
        <v>11.615377478616747</v>
      </c>
      <c r="AB24" s="48">
        <f t="shared" si="5"/>
        <v>8.2099411499181674</v>
      </c>
      <c r="AC24" s="32"/>
      <c r="AD24" s="34">
        <f t="shared" si="2"/>
        <v>2018150</v>
      </c>
      <c r="AE24" s="60" t="e">
        <f t="shared" si="3"/>
        <v>#DIV/0!</v>
      </c>
      <c r="AF24" s="48"/>
      <c r="AG24" s="46">
        <f>ROUND(Unrounded!AG22,-2)</f>
        <v>18478800</v>
      </c>
      <c r="AH24" s="47">
        <f>ROUND(Unrounded!AH22,-2)</f>
        <v>2124200</v>
      </c>
      <c r="AI24" s="48">
        <f>Unrounded!AI22</f>
        <v>11.495425760889052</v>
      </c>
      <c r="AJ24" s="49">
        <f>Unrounded!AJ22</f>
        <v>8.4545545870166965</v>
      </c>
    </row>
    <row r="25" spans="1:36" ht="15">
      <c r="A25" s="70" t="s">
        <v>19</v>
      </c>
      <c r="B25" s="46">
        <f>ROUND(Unrounded!B23,-2)</f>
        <v>5984200</v>
      </c>
      <c r="C25" s="47">
        <f>ROUND(Unrounded!C23,-2)</f>
        <v>109100</v>
      </c>
      <c r="D25" s="48">
        <f>Unrounded!D23</f>
        <v>1.8223023741901156</v>
      </c>
      <c r="E25" s="49">
        <f>Unrounded!E23</f>
        <v>0.77990333918779342</v>
      </c>
      <c r="F25" s="48"/>
      <c r="G25" s="46">
        <f>ROUND(Unrounded!G23,-2)</f>
        <v>7594500</v>
      </c>
      <c r="H25" s="47">
        <f>ROUND(Unrounded!H23,-2)</f>
        <v>374300</v>
      </c>
      <c r="I25" s="48">
        <f>Unrounded!I23</f>
        <v>4.9279370953308694</v>
      </c>
      <c r="J25" s="49">
        <f>Unrounded!J23</f>
        <v>1.7553651766591509</v>
      </c>
      <c r="K25" s="58"/>
      <c r="L25" s="43">
        <v>9084812</v>
      </c>
      <c r="M25" s="59">
        <v>511680</v>
      </c>
      <c r="N25" s="48">
        <f t="shared" si="0"/>
        <v>5.6322574424214835</v>
      </c>
      <c r="O25" s="48">
        <f t="shared" si="4"/>
        <v>2.0815413559894593</v>
      </c>
      <c r="P25" s="32"/>
      <c r="Q25" s="34">
        <f t="shared" si="6"/>
        <v>402580</v>
      </c>
      <c r="R25" s="60">
        <f t="shared" si="7"/>
        <v>369.00091659028413</v>
      </c>
      <c r="S25" s="48"/>
      <c r="T25" s="46">
        <f>ROUND(Unrounded!T23,-2)</f>
        <v>9030300</v>
      </c>
      <c r="U25" s="47">
        <f>ROUND(Unrounded!U23,-2)</f>
        <v>522100</v>
      </c>
      <c r="V25" s="48">
        <f>Unrounded!V23</f>
        <v>5.7816635222434583</v>
      </c>
      <c r="W25" s="49">
        <f>Unrounded!W23</f>
        <v>2.069932476431771</v>
      </c>
      <c r="X25" s="68"/>
      <c r="Y25" s="43">
        <v>9084812</v>
      </c>
      <c r="Z25" s="59">
        <v>511680</v>
      </c>
      <c r="AA25" s="48">
        <f t="shared" si="1"/>
        <v>5.6322574424214835</v>
      </c>
      <c r="AB25" s="48">
        <f t="shared" si="5"/>
        <v>2.0815413559894593</v>
      </c>
      <c r="AC25" s="32"/>
      <c r="AD25" s="34">
        <f t="shared" si="2"/>
        <v>511680</v>
      </c>
      <c r="AE25" s="60" t="e">
        <f t="shared" si="3"/>
        <v>#DIV/0!</v>
      </c>
      <c r="AF25" s="48"/>
      <c r="AG25" s="46">
        <f>ROUND(Unrounded!AG23,-2)</f>
        <v>9335200</v>
      </c>
      <c r="AH25" s="47">
        <f>ROUND(Unrounded!AH23,-2)</f>
        <v>528300</v>
      </c>
      <c r="AI25" s="48">
        <f>Unrounded!AI23</f>
        <v>5.6590943199526178</v>
      </c>
      <c r="AJ25" s="49">
        <f>Unrounded!AJ23</f>
        <v>2.10261581909301</v>
      </c>
    </row>
    <row r="26" spans="1:36" ht="15">
      <c r="A26" s="70" t="s">
        <v>20</v>
      </c>
      <c r="B26" s="46">
        <f>ROUND(Unrounded!B24,-2)</f>
        <v>1026200</v>
      </c>
      <c r="C26" s="47">
        <f>ROUND(Unrounded!C24,-2)</f>
        <v>124400</v>
      </c>
      <c r="D26" s="48">
        <f>Unrounded!D24</f>
        <v>12.124041009190135</v>
      </c>
      <c r="E26" s="49">
        <f>Unrounded!E24</f>
        <v>0.88981213805655102</v>
      </c>
      <c r="F26" s="48"/>
      <c r="G26" s="46">
        <f>ROUND(Unrounded!G24,-2)</f>
        <v>1134400</v>
      </c>
      <c r="H26" s="47">
        <f>ROUND(Unrounded!H24,-2)</f>
        <v>143500</v>
      </c>
      <c r="I26" s="48">
        <f>Unrounded!I24</f>
        <v>12.650846166662699</v>
      </c>
      <c r="J26" s="49">
        <f>Unrounded!J24</f>
        <v>0.67308752595576626</v>
      </c>
      <c r="K26" s="58"/>
      <c r="L26" s="43">
        <v>1206732</v>
      </c>
      <c r="M26" s="59">
        <v>142755</v>
      </c>
      <c r="N26" s="48">
        <f t="shared" si="0"/>
        <v>11.829884348803214</v>
      </c>
      <c r="O26" s="48">
        <f t="shared" si="4"/>
        <v>0.58073490516392134</v>
      </c>
      <c r="P26" s="32"/>
      <c r="Q26" s="34">
        <f t="shared" si="6"/>
        <v>18355</v>
      </c>
      <c r="R26" s="60">
        <f t="shared" si="7"/>
        <v>14.754823151125402</v>
      </c>
      <c r="S26" s="48"/>
      <c r="T26" s="46">
        <f>ROUND(Unrounded!T24,-2)</f>
        <v>1276900</v>
      </c>
      <c r="U26" s="47">
        <f>ROUND(Unrounded!U24,-2)</f>
        <v>150400</v>
      </c>
      <c r="V26" s="48">
        <f>Unrounded!V24</f>
        <v>11.782026864474739</v>
      </c>
      <c r="W26" s="49">
        <f>Unrounded!W24</f>
        <v>0.59647041029344394</v>
      </c>
      <c r="X26" s="68"/>
      <c r="Y26" s="43">
        <v>1206732</v>
      </c>
      <c r="Z26" s="59">
        <v>142755</v>
      </c>
      <c r="AA26" s="48">
        <f t="shared" si="1"/>
        <v>11.829884348803214</v>
      </c>
      <c r="AB26" s="48">
        <f t="shared" si="5"/>
        <v>0.58073490516392134</v>
      </c>
      <c r="AC26" s="32"/>
      <c r="AD26" s="34">
        <f t="shared" si="2"/>
        <v>142755</v>
      </c>
      <c r="AE26" s="60" t="e">
        <f t="shared" si="3"/>
        <v>#DIV/0!</v>
      </c>
      <c r="AF26" s="48"/>
      <c r="AG26" s="46">
        <f>ROUND(Unrounded!AG24,-2)</f>
        <v>1313300</v>
      </c>
      <c r="AH26" s="47">
        <f>ROUND(Unrounded!AH24,-2)</f>
        <v>172100</v>
      </c>
      <c r="AI26" s="48">
        <f>Unrounded!AI24</f>
        <v>13.102467891221519</v>
      </c>
      <c r="AJ26" s="49">
        <f>Unrounded!AJ24</f>
        <v>0.68489590422848323</v>
      </c>
    </row>
    <row r="27" spans="1:36" ht="15">
      <c r="A27" s="70" t="s">
        <v>21</v>
      </c>
      <c r="B27" s="46">
        <f>ROUND(Unrounded!B25,-2)</f>
        <v>926700</v>
      </c>
      <c r="C27" s="47">
        <f>ROUND(Unrounded!C25,-2)</f>
        <v>22300</v>
      </c>
      <c r="D27" s="48">
        <f>Unrounded!D25</f>
        <v>2.4059488315026498</v>
      </c>
      <c r="E27" s="49">
        <f>Unrounded!E25</f>
        <v>0.15945644062843689</v>
      </c>
      <c r="F27" s="48"/>
      <c r="G27" s="46">
        <f>ROUND(Unrounded!G25,-2)</f>
        <v>1196800</v>
      </c>
      <c r="H27" s="47">
        <f>ROUND(Unrounded!H25,-2)</f>
        <v>46500</v>
      </c>
      <c r="I27" s="48">
        <f>Unrounded!I25</f>
        <v>3.8886423968054626</v>
      </c>
      <c r="J27" s="49">
        <f>Unrounded!J25</f>
        <v>0.21828382544479569</v>
      </c>
      <c r="K27" s="58"/>
      <c r="L27" s="43">
        <v>1422425</v>
      </c>
      <c r="M27" s="59">
        <v>55872</v>
      </c>
      <c r="N27" s="48">
        <f t="shared" si="0"/>
        <v>3.9279399616851505</v>
      </c>
      <c r="O27" s="48">
        <f t="shared" si="4"/>
        <v>0.22729025688290158</v>
      </c>
      <c r="P27" s="32"/>
      <c r="Q27" s="34">
        <f t="shared" si="6"/>
        <v>33572</v>
      </c>
      <c r="R27" s="60">
        <f t="shared" si="7"/>
        <v>150.54708520179372</v>
      </c>
      <c r="S27" s="48"/>
      <c r="T27" s="46">
        <f>ROUND(Unrounded!T25,-2)</f>
        <v>1450700</v>
      </c>
      <c r="U27" s="47">
        <f>ROUND(Unrounded!U25,-2)</f>
        <v>53800</v>
      </c>
      <c r="V27" s="48">
        <f>Unrounded!V25</f>
        <v>3.7058967066508037</v>
      </c>
      <c r="W27" s="49">
        <f>Unrounded!W25</f>
        <v>0.21315031551503794</v>
      </c>
      <c r="X27" s="68"/>
      <c r="Y27" s="43">
        <v>1422425</v>
      </c>
      <c r="Z27" s="59">
        <v>55872</v>
      </c>
      <c r="AA27" s="48">
        <f t="shared" si="1"/>
        <v>3.9279399616851505</v>
      </c>
      <c r="AB27" s="48">
        <f t="shared" si="5"/>
        <v>0.22729025688290158</v>
      </c>
      <c r="AC27" s="32"/>
      <c r="AD27" s="34">
        <f t="shared" si="2"/>
        <v>55872</v>
      </c>
      <c r="AE27" s="60" t="e">
        <f t="shared" si="3"/>
        <v>#DIV/0!</v>
      </c>
      <c r="AF27" s="48"/>
      <c r="AG27" s="46">
        <f>ROUND(Unrounded!AG25,-2)</f>
        <v>1500900</v>
      </c>
      <c r="AH27" s="47">
        <f>ROUND(Unrounded!AH25,-2)</f>
        <v>61400</v>
      </c>
      <c r="AI27" s="48">
        <f>Unrounded!AI25</f>
        <v>4.0930856681038073</v>
      </c>
      <c r="AJ27" s="49">
        <f>Unrounded!AJ25</f>
        <v>0.24450816815609167</v>
      </c>
    </row>
    <row r="28" spans="1:36" ht="15">
      <c r="A28" s="70" t="s">
        <v>22</v>
      </c>
      <c r="B28" s="46">
        <f>ROUND(Unrounded!B26,-2)</f>
        <v>10585800</v>
      </c>
      <c r="C28" s="47">
        <f>ROUND(Unrounded!C26,-2)</f>
        <v>658000</v>
      </c>
      <c r="D28" s="48">
        <f>Unrounded!D26</f>
        <v>6.2156911904376395</v>
      </c>
      <c r="E28" s="49">
        <f>Unrounded!E26</f>
        <v>4.7057600993012549</v>
      </c>
      <c r="F28" s="48"/>
      <c r="G28" s="46">
        <f>ROUND(Unrounded!G26,-2)</f>
        <v>11547500</v>
      </c>
      <c r="H28" s="47">
        <f>ROUND(Unrounded!H26,-2)</f>
        <v>1054700</v>
      </c>
      <c r="I28" s="48">
        <f>Unrounded!I26</f>
        <v>9.1337652592486425</v>
      </c>
      <c r="J28" s="49">
        <f>Unrounded!J26</f>
        <v>4.9470068746811444</v>
      </c>
      <c r="K28" s="58"/>
      <c r="L28" s="43">
        <v>12017820</v>
      </c>
      <c r="M28" s="59">
        <v>1141974</v>
      </c>
      <c r="N28" s="48">
        <f t="shared" si="0"/>
        <v>9.5023390265455792</v>
      </c>
      <c r="O28" s="48">
        <f t="shared" si="4"/>
        <v>4.6456107498137644</v>
      </c>
      <c r="P28" s="32"/>
      <c r="Q28" s="34">
        <f t="shared" si="6"/>
        <v>483974</v>
      </c>
      <c r="R28" s="60">
        <f t="shared" si="7"/>
        <v>73.552279635258358</v>
      </c>
      <c r="S28" s="48"/>
      <c r="T28" s="46">
        <f>ROUND(Unrounded!T26,-2)</f>
        <v>12010200</v>
      </c>
      <c r="U28" s="47">
        <f>ROUND(Unrounded!U26,-2)</f>
        <v>1157700</v>
      </c>
      <c r="V28" s="48">
        <f>Unrounded!V26</f>
        <v>9.6396198742156169</v>
      </c>
      <c r="W28" s="49">
        <f>Unrounded!W26</f>
        <v>4.5900128235904907</v>
      </c>
      <c r="X28" s="68"/>
      <c r="Y28" s="43">
        <v>12017820</v>
      </c>
      <c r="Z28" s="59">
        <v>1141974</v>
      </c>
      <c r="AA28" s="48">
        <f t="shared" si="1"/>
        <v>9.5023390265455792</v>
      </c>
      <c r="AB28" s="48">
        <f t="shared" si="5"/>
        <v>4.6456107498137644</v>
      </c>
      <c r="AC28" s="32"/>
      <c r="AD28" s="34">
        <f t="shared" si="2"/>
        <v>1141974</v>
      </c>
      <c r="AE28" s="60" t="e">
        <f t="shared" si="3"/>
        <v>#DIV/0!</v>
      </c>
      <c r="AF28" s="48"/>
      <c r="AG28" s="46">
        <f>ROUND(Unrounded!AG26,-2)</f>
        <v>12085000</v>
      </c>
      <c r="AH28" s="47">
        <f>ROUND(Unrounded!AH26,-2)</f>
        <v>1116300</v>
      </c>
      <c r="AI28" s="48">
        <f>Unrounded!AI26</f>
        <v>9.2368535461097956</v>
      </c>
      <c r="AJ28" s="49">
        <f>Unrounded!AJ26</f>
        <v>4.4428741707705255</v>
      </c>
    </row>
    <row r="29" spans="1:36" ht="15">
      <c r="A29" s="70" t="s">
        <v>23</v>
      </c>
      <c r="B29" s="46">
        <f>ROUND(Unrounded!B27,-2)</f>
        <v>5146200</v>
      </c>
      <c r="C29" s="47">
        <f>ROUND(Unrounded!C27,-2)</f>
        <v>87000</v>
      </c>
      <c r="D29" s="48">
        <f>Unrounded!D27</f>
        <v>1.6902311626533182</v>
      </c>
      <c r="E29" s="49">
        <f>Unrounded!E27</f>
        <v>0.62207750801680561</v>
      </c>
      <c r="F29" s="48"/>
      <c r="G29" s="46">
        <f>ROUND(Unrounded!G27,-2)</f>
        <v>5657800</v>
      </c>
      <c r="H29" s="47">
        <f>ROUND(Unrounded!H27,-2)</f>
        <v>143400</v>
      </c>
      <c r="I29" s="48">
        <f>Unrounded!I27</f>
        <v>2.5350232191986382</v>
      </c>
      <c r="J29" s="49">
        <f>Unrounded!J27</f>
        <v>0.67272167928126325</v>
      </c>
      <c r="K29" s="58"/>
      <c r="L29" s="43">
        <v>5979302</v>
      </c>
      <c r="M29" s="59">
        <v>184421</v>
      </c>
      <c r="N29" s="48">
        <f t="shared" si="0"/>
        <v>3.0843232203357513</v>
      </c>
      <c r="O29" s="48">
        <f t="shared" si="4"/>
        <v>0.75023440121351648</v>
      </c>
      <c r="P29" s="32"/>
      <c r="Q29" s="34">
        <f t="shared" si="6"/>
        <v>97421</v>
      </c>
      <c r="R29" s="60">
        <f t="shared" si="7"/>
        <v>111.97816091954023</v>
      </c>
      <c r="S29" s="48"/>
      <c r="T29" s="46">
        <f>ROUND(Unrounded!T27,-2)</f>
        <v>6057300</v>
      </c>
      <c r="U29" s="47">
        <f>ROUND(Unrounded!U27,-2)</f>
        <v>191400</v>
      </c>
      <c r="V29" s="48">
        <f>Unrounded!V27</f>
        <v>3.1590281224029297</v>
      </c>
      <c r="W29" s="49">
        <f>Unrounded!W27</f>
        <v>0.75863956948893363</v>
      </c>
      <c r="X29" s="68"/>
      <c r="Y29" s="43">
        <v>5979302</v>
      </c>
      <c r="Z29" s="59">
        <v>184421</v>
      </c>
      <c r="AA29" s="48">
        <f t="shared" si="1"/>
        <v>3.0843232203357513</v>
      </c>
      <c r="AB29" s="48">
        <f t="shared" si="5"/>
        <v>0.75023440121351648</v>
      </c>
      <c r="AC29" s="32"/>
      <c r="AD29" s="34">
        <f t="shared" si="2"/>
        <v>184421</v>
      </c>
      <c r="AE29" s="60" t="e">
        <f t="shared" si="3"/>
        <v>#DIV/0!</v>
      </c>
      <c r="AF29" s="48"/>
      <c r="AG29" s="46">
        <f>ROUND(Unrounded!AG27,-2)</f>
        <v>6146800</v>
      </c>
      <c r="AH29" s="47">
        <f>ROUND(Unrounded!AH27,-2)</f>
        <v>194000</v>
      </c>
      <c r="AI29" s="48">
        <f>Unrounded!AI27</f>
        <v>3.1553296182525066</v>
      </c>
      <c r="AJ29" s="49">
        <f>Unrounded!AJ27</f>
        <v>0.77194818319760472</v>
      </c>
    </row>
    <row r="30" spans="1:36" ht="15">
      <c r="A30" s="70" t="s">
        <v>24</v>
      </c>
      <c r="B30" s="46">
        <f>ROUND(Unrounded!B28,-2)</f>
        <v>2583500</v>
      </c>
      <c r="C30" s="47">
        <f>ROUND(Unrounded!C28,-2)</f>
        <v>35400</v>
      </c>
      <c r="D30" s="48">
        <f>Unrounded!D28</f>
        <v>1.3704913362590505</v>
      </c>
      <c r="E30" s="49">
        <f>Unrounded!E28</f>
        <v>0.25322363622762223</v>
      </c>
      <c r="F30" s="48"/>
      <c r="G30" s="46">
        <f>ROUND(Unrounded!G28,-2)</f>
        <v>2738500</v>
      </c>
      <c r="H30" s="47">
        <f>ROUND(Unrounded!H28,-2)</f>
        <v>68100</v>
      </c>
      <c r="I30" s="48">
        <f>Unrounded!I28</f>
        <v>2.4870558652751016</v>
      </c>
      <c r="J30" s="49">
        <f>Unrounded!J28</f>
        <v>0.31944981162883052</v>
      </c>
      <c r="K30" s="58"/>
      <c r="L30" s="43">
        <v>2809202</v>
      </c>
      <c r="M30" s="59">
        <v>74640</v>
      </c>
      <c r="N30" s="48">
        <f t="shared" si="0"/>
        <v>2.6569823031594026</v>
      </c>
      <c r="O30" s="48">
        <f t="shared" si="4"/>
        <v>0.3036394754750103</v>
      </c>
      <c r="P30" s="32"/>
      <c r="Q30" s="34">
        <f t="shared" si="6"/>
        <v>39240</v>
      </c>
      <c r="R30" s="60">
        <f t="shared" si="7"/>
        <v>110.84745762711864</v>
      </c>
      <c r="S30" s="48"/>
      <c r="T30" s="46">
        <f>ROUND(Unrounded!T28,-2)</f>
        <v>2850200</v>
      </c>
      <c r="U30" s="47">
        <f>ROUND(Unrounded!U28,-2)</f>
        <v>86200</v>
      </c>
      <c r="V30" s="48">
        <f>Unrounded!V28</f>
        <v>3.0234529428977011</v>
      </c>
      <c r="W30" s="49">
        <f>Unrounded!W28</f>
        <v>0.34165185052003039</v>
      </c>
      <c r="X30" s="68"/>
      <c r="Y30" s="43">
        <v>2809202</v>
      </c>
      <c r="Z30" s="59">
        <v>74640</v>
      </c>
      <c r="AA30" s="48">
        <f t="shared" si="1"/>
        <v>2.6569823031594026</v>
      </c>
      <c r="AB30" s="48">
        <f t="shared" si="5"/>
        <v>0.3036394754750103</v>
      </c>
      <c r="AC30" s="32"/>
      <c r="AD30" s="34">
        <f t="shared" si="2"/>
        <v>74640</v>
      </c>
      <c r="AE30" s="60" t="e">
        <f t="shared" si="3"/>
        <v>#DIV/0!</v>
      </c>
      <c r="AF30" s="48"/>
      <c r="AG30" s="46">
        <f>ROUND(Unrounded!AG28,-2)</f>
        <v>2897300</v>
      </c>
      <c r="AH30" s="47">
        <f>ROUND(Unrounded!AH28,-2)</f>
        <v>88500</v>
      </c>
      <c r="AI30" s="48">
        <f>Unrounded!AI28</f>
        <v>3.0561836222823771</v>
      </c>
      <c r="AJ30" s="49">
        <f>Unrounded!AJ28</f>
        <v>0.35242799918424311</v>
      </c>
    </row>
    <row r="31" spans="1:36" ht="15">
      <c r="A31" s="70" t="s">
        <v>25</v>
      </c>
      <c r="B31" s="46">
        <f>ROUND(Unrounded!B29,-2)</f>
        <v>2289600</v>
      </c>
      <c r="C31" s="47">
        <f>ROUND(Unrounded!C29,-2)</f>
        <v>48300</v>
      </c>
      <c r="D31" s="48">
        <f>Unrounded!D29</f>
        <v>2.1113593333377008</v>
      </c>
      <c r="E31" s="49">
        <f>Unrounded!E29</f>
        <v>0.34573211575439072</v>
      </c>
      <c r="F31" s="48"/>
      <c r="G31" s="46">
        <f>ROUND(Unrounded!G29,-2)</f>
        <v>2500400</v>
      </c>
      <c r="H31" s="47">
        <f>ROUND(Unrounded!H29,-2)</f>
        <v>98200</v>
      </c>
      <c r="I31" s="48">
        <f>Unrounded!I29</f>
        <v>3.9277144091250862</v>
      </c>
      <c r="J31" s="49">
        <f>Unrounded!J29</f>
        <v>0.46062441490915251</v>
      </c>
      <c r="K31" s="58"/>
      <c r="L31" s="43">
        <v>2614097</v>
      </c>
      <c r="M31" s="59">
        <v>116449</v>
      </c>
      <c r="N31" s="48">
        <f t="shared" si="0"/>
        <v>4.4546548961266552</v>
      </c>
      <c r="O31" s="48">
        <f t="shared" si="4"/>
        <v>0.47372070310275283</v>
      </c>
      <c r="P31" s="32"/>
      <c r="Q31" s="34">
        <f t="shared" si="6"/>
        <v>68149</v>
      </c>
      <c r="R31" s="60">
        <f t="shared" si="7"/>
        <v>141.0952380952381</v>
      </c>
      <c r="S31" s="48"/>
      <c r="T31" s="46">
        <f>ROUND(Unrounded!T29,-2)</f>
        <v>2654100</v>
      </c>
      <c r="U31" s="47">
        <f>ROUND(Unrounded!U29,-2)</f>
        <v>122500</v>
      </c>
      <c r="V31" s="48">
        <f>Unrounded!V29</f>
        <v>4.616609440071076</v>
      </c>
      <c r="W31" s="49">
        <f>Unrounded!W29</f>
        <v>0.48577798596481908</v>
      </c>
      <c r="X31" s="68"/>
      <c r="Y31" s="43">
        <v>2614097</v>
      </c>
      <c r="Z31" s="59">
        <v>116449</v>
      </c>
      <c r="AA31" s="48">
        <f t="shared" si="1"/>
        <v>4.4546548961266552</v>
      </c>
      <c r="AB31" s="48">
        <f t="shared" si="5"/>
        <v>0.47372070310275283</v>
      </c>
      <c r="AC31" s="32"/>
      <c r="AD31" s="34">
        <f t="shared" si="2"/>
        <v>116449</v>
      </c>
      <c r="AE31" s="60" t="e">
        <f t="shared" si="3"/>
        <v>#DIV/0!</v>
      </c>
      <c r="AF31" s="48"/>
      <c r="AG31" s="46">
        <f>ROUND(Unrounded!AG29,-2)</f>
        <v>2694700</v>
      </c>
      <c r="AH31" s="47">
        <f>ROUND(Unrounded!AH29,-2)</f>
        <v>114700</v>
      </c>
      <c r="AI31" s="48">
        <f>Unrounded!AI29</f>
        <v>4.2560210906561995</v>
      </c>
      <c r="AJ31" s="49">
        <f>Unrounded!AJ29</f>
        <v>0.45645531334919953</v>
      </c>
    </row>
    <row r="32" spans="1:36" ht="15">
      <c r="A32" s="70" t="s">
        <v>26</v>
      </c>
      <c r="B32" s="46">
        <f>ROUND(Unrounded!B30,-2)</f>
        <v>3435000</v>
      </c>
      <c r="C32" s="47">
        <f>ROUND(Unrounded!C30,-2)</f>
        <v>29400</v>
      </c>
      <c r="D32" s="48">
        <f>Unrounded!D30</f>
        <v>0.85657599590096523</v>
      </c>
      <c r="E32" s="49">
        <f>Unrounded!E30</f>
        <v>0.21042728976545114</v>
      </c>
      <c r="F32" s="48"/>
      <c r="G32" s="46">
        <f>ROUND(Unrounded!G30,-2)</f>
        <v>3776200</v>
      </c>
      <c r="H32" s="47">
        <f>ROUND(Unrounded!H30,-2)</f>
        <v>58900</v>
      </c>
      <c r="I32" s="48">
        <f>Unrounded!I30</f>
        <v>1.5589887268519131</v>
      </c>
      <c r="J32" s="49">
        <f>Unrounded!J30</f>
        <v>0.27612512275211254</v>
      </c>
      <c r="K32" s="58"/>
      <c r="L32" s="43">
        <v>4023706</v>
      </c>
      <c r="M32" s="59">
        <v>78597</v>
      </c>
      <c r="N32" s="48">
        <f t="shared" si="0"/>
        <v>1.9533484802319057</v>
      </c>
      <c r="O32" s="48">
        <f t="shared" si="4"/>
        <v>0.31973676117241939</v>
      </c>
      <c r="P32" s="32"/>
      <c r="Q32" s="34">
        <f t="shared" si="6"/>
        <v>49197</v>
      </c>
      <c r="R32" s="60">
        <f t="shared" si="7"/>
        <v>167.33673469387756</v>
      </c>
      <c r="S32" s="48"/>
      <c r="T32" s="46">
        <f>ROUND(Unrounded!T30,-2)</f>
        <v>4066500</v>
      </c>
      <c r="U32" s="47">
        <f>ROUND(Unrounded!U30,-2)</f>
        <v>84800</v>
      </c>
      <c r="V32" s="48">
        <f>Unrounded!V30</f>
        <v>2.0847355386472581</v>
      </c>
      <c r="W32" s="49">
        <f>Unrounded!W30</f>
        <v>0.33610533541846355</v>
      </c>
      <c r="X32" s="68"/>
      <c r="Y32" s="43">
        <v>4023706</v>
      </c>
      <c r="Z32" s="59">
        <v>78597</v>
      </c>
      <c r="AA32" s="48">
        <f t="shared" si="1"/>
        <v>1.9533484802319057</v>
      </c>
      <c r="AB32" s="48">
        <f t="shared" si="5"/>
        <v>0.31973676117241939</v>
      </c>
      <c r="AC32" s="32"/>
      <c r="AD32" s="34">
        <f t="shared" si="2"/>
        <v>78597</v>
      </c>
      <c r="AE32" s="60" t="e">
        <f t="shared" si="3"/>
        <v>#DIV/0!</v>
      </c>
      <c r="AF32" s="48"/>
      <c r="AG32" s="46">
        <f>ROUND(Unrounded!AG30,-2)</f>
        <v>4123500</v>
      </c>
      <c r="AH32" s="47">
        <f>ROUND(Unrounded!AH30,-2)</f>
        <v>83800</v>
      </c>
      <c r="AI32" s="48">
        <f>Unrounded!AI30</f>
        <v>2.0327841340932782</v>
      </c>
      <c r="AJ32" s="49">
        <f>Unrounded!AJ30</f>
        <v>0.33361416767880064</v>
      </c>
    </row>
    <row r="33" spans="1:36" ht="15">
      <c r="A33" s="70" t="s">
        <v>27</v>
      </c>
      <c r="B33" s="46">
        <f>ROUND(Unrounded!B31,-2)</f>
        <v>3886400</v>
      </c>
      <c r="C33" s="47">
        <f>ROUND(Unrounded!C31,-2)</f>
        <v>128300</v>
      </c>
      <c r="D33" s="48">
        <f>Unrounded!D31</f>
        <v>3.3014242401552303</v>
      </c>
      <c r="E33" s="49">
        <f>Unrounded!E31</f>
        <v>0.91761116858771052</v>
      </c>
      <c r="F33" s="48"/>
      <c r="G33" s="46">
        <f>ROUND(Unrounded!G31,-2)</f>
        <v>4153400</v>
      </c>
      <c r="H33" s="47">
        <f>ROUND(Unrounded!H31,-2)</f>
        <v>116900</v>
      </c>
      <c r="I33" s="48">
        <f>Unrounded!I31</f>
        <v>2.8147524646870838</v>
      </c>
      <c r="J33" s="49">
        <f>Unrounded!J31</f>
        <v>0.54833380995025094</v>
      </c>
      <c r="K33" s="58"/>
      <c r="L33" s="43">
        <v>4173509</v>
      </c>
      <c r="M33" s="59">
        <v>104852</v>
      </c>
      <c r="N33" s="48">
        <f t="shared" si="0"/>
        <v>2.5123223647055752</v>
      </c>
      <c r="O33" s="48">
        <f t="shared" si="4"/>
        <v>0.42654349253089197</v>
      </c>
      <c r="P33" s="32"/>
      <c r="Q33" s="34">
        <f t="shared" si="6"/>
        <v>-23448</v>
      </c>
      <c r="R33" s="60">
        <f t="shared" si="7"/>
        <v>-18.275915822291505</v>
      </c>
      <c r="S33" s="48"/>
      <c r="T33" s="46">
        <f>ROUND(Unrounded!T31,-2)</f>
        <v>4230200</v>
      </c>
      <c r="U33" s="47">
        <f>ROUND(Unrounded!U31,-2)</f>
        <v>119900</v>
      </c>
      <c r="V33" s="48">
        <f>Unrounded!V31</f>
        <v>2.8332332597359002</v>
      </c>
      <c r="W33" s="49">
        <f>Unrounded!W31</f>
        <v>0.47516864042386636</v>
      </c>
      <c r="X33" s="68"/>
      <c r="Y33" s="43">
        <v>4173509</v>
      </c>
      <c r="Z33" s="59">
        <v>104852</v>
      </c>
      <c r="AA33" s="48">
        <f t="shared" si="1"/>
        <v>2.5123223647055752</v>
      </c>
      <c r="AB33" s="48">
        <f t="shared" si="5"/>
        <v>0.42654349253089197</v>
      </c>
      <c r="AC33" s="32"/>
      <c r="AD33" s="34">
        <f t="shared" si="2"/>
        <v>104852</v>
      </c>
      <c r="AE33" s="60" t="e">
        <f t="shared" si="3"/>
        <v>#DIV/0!</v>
      </c>
      <c r="AF33" s="48"/>
      <c r="AG33" s="46">
        <f>ROUND(Unrounded!AG31,-2)</f>
        <v>4320500</v>
      </c>
      <c r="AH33" s="47">
        <f>ROUND(Unrounded!AH31,-2)</f>
        <v>121000</v>
      </c>
      <c r="AI33" s="48">
        <f>Unrounded!AI31</f>
        <v>2.8004116216931854</v>
      </c>
      <c r="AJ33" s="49">
        <f>Unrounded!AJ31</f>
        <v>0.48155368895176354</v>
      </c>
    </row>
    <row r="34" spans="1:36" ht="15">
      <c r="A34" s="70" t="s">
        <v>28</v>
      </c>
      <c r="B34" s="46">
        <f>ROUND(Unrounded!B32,-2)</f>
        <v>1142100</v>
      </c>
      <c r="C34" s="47">
        <f>ROUND(Unrounded!C32,-2)</f>
        <v>27800</v>
      </c>
      <c r="D34" s="48">
        <f>Unrounded!D32</f>
        <v>2.4304759036250068</v>
      </c>
      <c r="E34" s="49">
        <f>Unrounded!E32</f>
        <v>0.19852670144441961</v>
      </c>
      <c r="F34" s="48"/>
      <c r="G34" s="46">
        <f>ROUND(Unrounded!G32,-2)</f>
        <v>1204200</v>
      </c>
      <c r="H34" s="47">
        <f>ROUND(Unrounded!H32,-2)</f>
        <v>24100</v>
      </c>
      <c r="I34" s="48">
        <f>Unrounded!I32</f>
        <v>1.9983158440212463</v>
      </c>
      <c r="J34" s="49">
        <f>Unrounded!J32</f>
        <v>0.11286369908416852</v>
      </c>
      <c r="K34" s="58"/>
      <c r="L34" s="43">
        <v>1246940</v>
      </c>
      <c r="M34" s="59">
        <v>23197</v>
      </c>
      <c r="N34" s="48">
        <f t="shared" si="0"/>
        <v>1.8603140487914414</v>
      </c>
      <c r="O34" s="48">
        <f t="shared" si="4"/>
        <v>9.436662530270383E-2</v>
      </c>
      <c r="P34" s="32"/>
      <c r="Q34" s="34">
        <f t="shared" si="6"/>
        <v>-4603</v>
      </c>
      <c r="R34" s="60">
        <f t="shared" si="7"/>
        <v>-16.557553956834532</v>
      </c>
      <c r="S34" s="48"/>
      <c r="T34" s="46">
        <f>ROUND(Unrounded!T32,-2)</f>
        <v>1259000</v>
      </c>
      <c r="U34" s="47">
        <f>ROUND(Unrounded!U32,-2)</f>
        <v>20900</v>
      </c>
      <c r="V34" s="48">
        <f>Unrounded!V32</f>
        <v>1.6598927559001333</v>
      </c>
      <c r="W34" s="49">
        <f>Unrounded!W32</f>
        <v>8.2852803854570292E-2</v>
      </c>
      <c r="X34" s="68"/>
      <c r="Y34" s="43">
        <v>1246940</v>
      </c>
      <c r="Z34" s="59">
        <v>23197</v>
      </c>
      <c r="AA34" s="48">
        <f t="shared" si="1"/>
        <v>1.8603140487914414</v>
      </c>
      <c r="AB34" s="48">
        <f t="shared" si="5"/>
        <v>9.436662530270383E-2</v>
      </c>
      <c r="AC34" s="32"/>
      <c r="AD34" s="34">
        <f t="shared" si="2"/>
        <v>23197</v>
      </c>
      <c r="AE34" s="60" t="e">
        <f t="shared" si="3"/>
        <v>#DIV/0!</v>
      </c>
      <c r="AF34" s="48"/>
      <c r="AG34" s="46">
        <f>ROUND(Unrounded!AG32,-2)</f>
        <v>1264100</v>
      </c>
      <c r="AH34" s="47">
        <f>ROUND(Unrounded!AH32,-2)</f>
        <v>19500</v>
      </c>
      <c r="AI34" s="48">
        <f>Unrounded!AI32</f>
        <v>1.5405913181054089</v>
      </c>
      <c r="AJ34" s="49">
        <f>Unrounded!AJ32</f>
        <v>7.7512030583560709E-2</v>
      </c>
    </row>
    <row r="35" spans="1:36" ht="15">
      <c r="A35" s="70" t="s">
        <v>29</v>
      </c>
      <c r="B35" s="46">
        <f>ROUND(Unrounded!B33,-2)</f>
        <v>4425300</v>
      </c>
      <c r="C35" s="47">
        <f>ROUND(Unrounded!C33,-2)</f>
        <v>148500</v>
      </c>
      <c r="D35" s="48">
        <f>Unrounded!D33</f>
        <v>3.3555578906217338</v>
      </c>
      <c r="E35" s="49">
        <f>Unrounded!E33</f>
        <v>1.0619916235306099</v>
      </c>
      <c r="F35" s="48"/>
      <c r="G35" s="46">
        <f>ROUND(Unrounded!G33,-2)</f>
        <v>4945000</v>
      </c>
      <c r="H35" s="47">
        <f>ROUND(Unrounded!H33,-2)</f>
        <v>246300</v>
      </c>
      <c r="I35" s="48">
        <f>Unrounded!I33</f>
        <v>4.9804824750765562</v>
      </c>
      <c r="J35" s="49">
        <f>Unrounded!J33</f>
        <v>1.1551702554271126</v>
      </c>
      <c r="K35" s="58"/>
      <c r="L35" s="43">
        <v>5319919</v>
      </c>
      <c r="M35" s="59">
        <v>324190</v>
      </c>
      <c r="N35" s="48">
        <f t="shared" si="0"/>
        <v>6.093889775389437</v>
      </c>
      <c r="O35" s="48">
        <f t="shared" si="4"/>
        <v>1.3188221001372398</v>
      </c>
      <c r="P35" s="32"/>
      <c r="Q35" s="34">
        <f t="shared" si="6"/>
        <v>175690</v>
      </c>
      <c r="R35" s="60">
        <f t="shared" si="7"/>
        <v>118.3097643097643</v>
      </c>
      <c r="S35" s="48"/>
      <c r="T35" s="46">
        <f>ROUND(Unrounded!T33,-2)</f>
        <v>5421100</v>
      </c>
      <c r="U35" s="47">
        <f>ROUND(Unrounded!U33,-2)</f>
        <v>342900</v>
      </c>
      <c r="V35" s="48">
        <f>Unrounded!V33</f>
        <v>6.3259100536537725</v>
      </c>
      <c r="W35" s="49">
        <f>Unrounded!W33</f>
        <v>1.3595939744784977</v>
      </c>
      <c r="X35" s="68"/>
      <c r="Y35" s="43">
        <v>5319919</v>
      </c>
      <c r="Z35" s="59">
        <v>324190</v>
      </c>
      <c r="AA35" s="48">
        <f t="shared" si="1"/>
        <v>6.093889775389437</v>
      </c>
      <c r="AB35" s="48">
        <f t="shared" si="5"/>
        <v>1.3188221001372398</v>
      </c>
      <c r="AC35" s="32"/>
      <c r="AD35" s="34">
        <f t="shared" si="2"/>
        <v>324190</v>
      </c>
      <c r="AE35" s="60" t="e">
        <f t="shared" si="3"/>
        <v>#DIV/0!</v>
      </c>
      <c r="AF35" s="48"/>
      <c r="AG35" s="46">
        <f>ROUND(Unrounded!AG33,-2)</f>
        <v>5562100</v>
      </c>
      <c r="AH35" s="47">
        <f>ROUND(Unrounded!AH33,-2)</f>
        <v>349000</v>
      </c>
      <c r="AI35" s="48">
        <f>Unrounded!AI33</f>
        <v>6.2754692380686299</v>
      </c>
      <c r="AJ35" s="49">
        <f>Unrounded!AJ33</f>
        <v>1.3892384724585725</v>
      </c>
    </row>
    <row r="36" spans="1:36" ht="15">
      <c r="A36" s="70" t="s">
        <v>30</v>
      </c>
      <c r="B36" s="46">
        <f>ROUND(Unrounded!B34,-2)</f>
        <v>5605800</v>
      </c>
      <c r="C36" s="47">
        <f>ROUND(Unrounded!C34,-2)</f>
        <v>348800</v>
      </c>
      <c r="D36" s="48">
        <f>Unrounded!D34</f>
        <v>6.2219317268997498</v>
      </c>
      <c r="E36" s="49">
        <f>Unrounded!E34</f>
        <v>2.4944462729202543</v>
      </c>
      <c r="F36" s="48"/>
      <c r="G36" s="46">
        <f>ROUND(Unrounded!G34,-2)</f>
        <v>5954200</v>
      </c>
      <c r="H36" s="47">
        <f>ROUND(Unrounded!H34,-2)</f>
        <v>459100</v>
      </c>
      <c r="I36" s="48">
        <f>Unrounded!I34</f>
        <v>7.7100067531606422</v>
      </c>
      <c r="J36" s="49">
        <f>Unrounded!J34</f>
        <v>2.1532093641551966</v>
      </c>
      <c r="K36" s="58"/>
      <c r="L36" s="43">
        <v>6208685</v>
      </c>
      <c r="M36" s="59">
        <v>536416</v>
      </c>
      <c r="N36" s="48">
        <f t="shared" si="0"/>
        <v>8.6397683245324899</v>
      </c>
      <c r="O36" s="48">
        <f t="shared" si="4"/>
        <v>2.182168714849988</v>
      </c>
      <c r="P36" s="32"/>
      <c r="Q36" s="34">
        <f t="shared" si="6"/>
        <v>187616</v>
      </c>
      <c r="R36" s="60">
        <f t="shared" si="7"/>
        <v>53.788990825688074</v>
      </c>
      <c r="S36" s="48"/>
      <c r="T36" s="46">
        <f>ROUND(Unrounded!T34,-2)</f>
        <v>6190900</v>
      </c>
      <c r="U36" s="47">
        <f>ROUND(Unrounded!U34,-2)</f>
        <v>546700</v>
      </c>
      <c r="V36" s="48">
        <f>Unrounded!V34</f>
        <v>8.830078377701275</v>
      </c>
      <c r="W36" s="49">
        <f>Unrounded!W34</f>
        <v>2.1673156432936627</v>
      </c>
      <c r="X36" s="68"/>
      <c r="Y36" s="43">
        <v>6208685</v>
      </c>
      <c r="Z36" s="59">
        <v>536416</v>
      </c>
      <c r="AA36" s="48">
        <f t="shared" si="1"/>
        <v>8.6397683245324899</v>
      </c>
      <c r="AB36" s="48">
        <f t="shared" si="5"/>
        <v>2.182168714849988</v>
      </c>
      <c r="AC36" s="32"/>
      <c r="AD36" s="34">
        <f t="shared" si="2"/>
        <v>536416</v>
      </c>
      <c r="AE36" s="60" t="e">
        <f t="shared" si="3"/>
        <v>#DIV/0!</v>
      </c>
      <c r="AF36" s="48"/>
      <c r="AG36" s="46">
        <f>ROUND(Unrounded!AG34,-2)</f>
        <v>6328900</v>
      </c>
      <c r="AH36" s="47">
        <f>ROUND(Unrounded!AH34,-2)</f>
        <v>560800</v>
      </c>
      <c r="AI36" s="48">
        <f>Unrounded!AI34</f>
        <v>8.8601824740764545</v>
      </c>
      <c r="AJ36" s="49">
        <f>Unrounded!AJ34</f>
        <v>2.2318370307467439</v>
      </c>
    </row>
    <row r="37" spans="1:36" ht="15">
      <c r="A37" s="70" t="s">
        <v>31</v>
      </c>
      <c r="B37" s="46">
        <f>ROUND(Unrounded!B35,-2)</f>
        <v>8594700</v>
      </c>
      <c r="C37" s="47">
        <f>ROUND(Unrounded!C35,-2)</f>
        <v>188700</v>
      </c>
      <c r="D37" s="48">
        <f>Unrounded!D35</f>
        <v>2.1950875285654465</v>
      </c>
      <c r="E37" s="49">
        <f>Unrounded!E35</f>
        <v>1.3492721116721456</v>
      </c>
      <c r="F37" s="48"/>
      <c r="G37" s="46">
        <f>ROUND(Unrounded!G35,-2)</f>
        <v>9268800</v>
      </c>
      <c r="H37" s="47">
        <f>ROUND(Unrounded!H35,-2)</f>
        <v>294600</v>
      </c>
      <c r="I37" s="48">
        <f>Unrounded!I35</f>
        <v>3.1784758774130193</v>
      </c>
      <c r="J37" s="49">
        <f>Unrounded!J35</f>
        <v>1.3818028895977454</v>
      </c>
      <c r="K37" s="58"/>
      <c r="L37" s="43">
        <v>9354233</v>
      </c>
      <c r="M37" s="59">
        <v>309529</v>
      </c>
      <c r="N37" s="48">
        <f t="shared" si="0"/>
        <v>3.3089725261280107</v>
      </c>
      <c r="O37" s="48">
        <f t="shared" si="4"/>
        <v>1.2591803751916459</v>
      </c>
      <c r="P37" s="32"/>
      <c r="Q37" s="34">
        <f t="shared" si="6"/>
        <v>120829</v>
      </c>
      <c r="R37" s="60">
        <f t="shared" si="7"/>
        <v>64.032326444091154</v>
      </c>
      <c r="S37" s="48"/>
      <c r="T37" s="46">
        <f>ROUND(Unrounded!T35,-2)</f>
        <v>9285200</v>
      </c>
      <c r="U37" s="47">
        <f>ROUND(Unrounded!U35,-2)</f>
        <v>287500</v>
      </c>
      <c r="V37" s="48">
        <f>Unrounded!V35</f>
        <v>3.0958642328851718</v>
      </c>
      <c r="W37" s="49">
        <f>Unrounded!W35</f>
        <v>1.1396601798077908</v>
      </c>
      <c r="X37" s="68"/>
      <c r="Y37" s="43">
        <v>9354233</v>
      </c>
      <c r="Z37" s="59">
        <v>309529</v>
      </c>
      <c r="AA37" s="48">
        <f t="shared" si="1"/>
        <v>3.3089725261280107</v>
      </c>
      <c r="AB37" s="48">
        <f t="shared" si="5"/>
        <v>1.2591803751916459</v>
      </c>
      <c r="AC37" s="32"/>
      <c r="AD37" s="34">
        <f t="shared" si="2"/>
        <v>309529</v>
      </c>
      <c r="AE37" s="60" t="e">
        <f t="shared" si="3"/>
        <v>#DIV/0!</v>
      </c>
      <c r="AF37" s="48"/>
      <c r="AG37" s="46">
        <f>ROUND(Unrounded!AG35,-2)</f>
        <v>9325300</v>
      </c>
      <c r="AH37" s="47">
        <f>ROUND(Unrounded!AH35,-2)</f>
        <v>303900</v>
      </c>
      <c r="AI37" s="48">
        <f>Unrounded!AI35</f>
        <v>3.2587946857367562</v>
      </c>
      <c r="AJ37" s="49">
        <f>Unrounded!AJ35</f>
        <v>1.2095180236267018</v>
      </c>
    </row>
    <row r="38" spans="1:36" ht="15">
      <c r="A38" s="70" t="s">
        <v>32</v>
      </c>
      <c r="B38" s="46">
        <f>ROUND(Unrounded!B36,-2)</f>
        <v>4038900</v>
      </c>
      <c r="C38" s="47">
        <f>ROUND(Unrounded!C36,-2)</f>
        <v>79300</v>
      </c>
      <c r="D38" s="48">
        <f>Unrounded!D36</f>
        <v>1.9644399745373757</v>
      </c>
      <c r="E38" s="49">
        <f>Unrounded!E36</f>
        <v>0.56743063580466502</v>
      </c>
      <c r="F38" s="48"/>
      <c r="G38" s="46">
        <f>ROUND(Unrounded!G36,-2)</f>
        <v>4591500</v>
      </c>
      <c r="H38" s="47">
        <f>ROUND(Unrounded!H36,-2)</f>
        <v>167500</v>
      </c>
      <c r="I38" s="48">
        <f>Unrounded!I36</f>
        <v>3.6482920254008993</v>
      </c>
      <c r="J38" s="49">
        <f>Unrounded!J36</f>
        <v>0.78568387554702868</v>
      </c>
      <c r="K38" s="58"/>
      <c r="L38" s="43">
        <v>4904175</v>
      </c>
      <c r="M38" s="59">
        <v>195586</v>
      </c>
      <c r="N38" s="48">
        <f t="shared" si="0"/>
        <v>3.9881529513118923</v>
      </c>
      <c r="O38" s="48">
        <f t="shared" si="4"/>
        <v>0.79565421289195282</v>
      </c>
      <c r="P38" s="32"/>
      <c r="Q38" s="34">
        <f t="shared" si="6"/>
        <v>116286</v>
      </c>
      <c r="R38" s="60">
        <f t="shared" si="7"/>
        <v>146.64060529634301</v>
      </c>
      <c r="S38" s="48"/>
      <c r="T38" s="46">
        <f>ROUND(Unrounded!T36,-2)</f>
        <v>4954500</v>
      </c>
      <c r="U38" s="47">
        <f>ROUND(Unrounded!U36,-2)</f>
        <v>205800</v>
      </c>
      <c r="V38" s="48">
        <f>Unrounded!V36</f>
        <v>4.1528390748871828</v>
      </c>
      <c r="W38" s="49">
        <f>Unrounded!W36</f>
        <v>0.81572625351142181</v>
      </c>
      <c r="X38" s="68"/>
      <c r="Y38" s="43">
        <v>4904175</v>
      </c>
      <c r="Z38" s="59">
        <v>195586</v>
      </c>
      <c r="AA38" s="48">
        <f t="shared" si="1"/>
        <v>3.9881529513118923</v>
      </c>
      <c r="AB38" s="48">
        <f t="shared" si="5"/>
        <v>0.79565421289195282</v>
      </c>
      <c r="AC38" s="32"/>
      <c r="AD38" s="34">
        <f t="shared" si="2"/>
        <v>195586</v>
      </c>
      <c r="AE38" s="60" t="e">
        <f t="shared" si="3"/>
        <v>#DIV/0!</v>
      </c>
      <c r="AF38" s="48"/>
      <c r="AG38" s="46">
        <f>ROUND(Unrounded!AG36,-2)</f>
        <v>5074000</v>
      </c>
      <c r="AH38" s="47">
        <f>ROUND(Unrounded!AH36,-2)</f>
        <v>211500</v>
      </c>
      <c r="AI38" s="48">
        <f>Unrounded!AI36</f>
        <v>4.1684206958095649</v>
      </c>
      <c r="AJ38" s="49">
        <f>Unrounded!AJ36</f>
        <v>0.84181448280550331</v>
      </c>
    </row>
    <row r="39" spans="1:36" ht="15">
      <c r="A39" s="70" t="s">
        <v>33</v>
      </c>
      <c r="B39" s="46">
        <f>ROUND(Unrounded!B37,-2)</f>
        <v>2378800</v>
      </c>
      <c r="C39" s="47">
        <f>ROUND(Unrounded!C37,-2)</f>
        <v>24500</v>
      </c>
      <c r="D39" s="48">
        <f>Unrounded!D37</f>
        <v>1.0304333478364136</v>
      </c>
      <c r="E39" s="49">
        <f>Unrounded!E37</f>
        <v>0.17530482026750291</v>
      </c>
      <c r="F39" s="48"/>
      <c r="G39" s="46">
        <f>ROUND(Unrounded!G37,-2)</f>
        <v>2641500</v>
      </c>
      <c r="H39" s="47">
        <f>ROUND(Unrounded!H37,-2)</f>
        <v>36100</v>
      </c>
      <c r="I39" s="48">
        <f>Unrounded!I37</f>
        <v>1.3651198790968455</v>
      </c>
      <c r="J39" s="49">
        <f>Unrounded!J37</f>
        <v>0.16912904148593411</v>
      </c>
      <c r="K39" s="58"/>
      <c r="L39" s="43">
        <v>2731685</v>
      </c>
      <c r="M39" s="59">
        <v>42001</v>
      </c>
      <c r="N39" s="48">
        <f t="shared" si="0"/>
        <v>1.5375491683704381</v>
      </c>
      <c r="O39" s="48">
        <f t="shared" si="4"/>
        <v>0.1708622938025979</v>
      </c>
      <c r="P39" s="32"/>
      <c r="Q39" s="34">
        <f t="shared" si="6"/>
        <v>17501</v>
      </c>
      <c r="R39" s="60">
        <f t="shared" si="7"/>
        <v>71.432653061224485</v>
      </c>
      <c r="S39" s="48"/>
      <c r="T39" s="46">
        <f>ROUND(Unrounded!T37,-2)</f>
        <v>2761000</v>
      </c>
      <c r="U39" s="47">
        <f>ROUND(Unrounded!U37,-2)</f>
        <v>41800</v>
      </c>
      <c r="V39" s="48">
        <f>Unrounded!V37</f>
        <v>1.515706329363333</v>
      </c>
      <c r="W39" s="49">
        <f>Unrounded!W37</f>
        <v>0.16591176838482427</v>
      </c>
      <c r="X39" s="68"/>
      <c r="Y39" s="43">
        <v>2731685</v>
      </c>
      <c r="Z39" s="59">
        <v>42001</v>
      </c>
      <c r="AA39" s="48">
        <f t="shared" si="1"/>
        <v>1.5375491683704381</v>
      </c>
      <c r="AB39" s="48">
        <f t="shared" si="5"/>
        <v>0.1708622938025979</v>
      </c>
      <c r="AC39" s="32"/>
      <c r="AD39" s="34">
        <f t="shared" si="2"/>
        <v>42001</v>
      </c>
      <c r="AE39" s="60" t="e">
        <f t="shared" si="3"/>
        <v>#DIV/0!</v>
      </c>
      <c r="AF39" s="48"/>
      <c r="AG39" s="46">
        <f>ROUND(Unrounded!AG37,-2)</f>
        <v>2793300</v>
      </c>
      <c r="AH39" s="47">
        <f>ROUND(Unrounded!AH37,-2)</f>
        <v>35800</v>
      </c>
      <c r="AI39" s="48">
        <f>Unrounded!AI37</f>
        <v>1.2826649244180324</v>
      </c>
      <c r="AJ39" s="49">
        <f>Unrounded!AJ37</f>
        <v>0.1426022358807906</v>
      </c>
    </row>
    <row r="40" spans="1:36" ht="15">
      <c r="A40" s="70" t="s">
        <v>34</v>
      </c>
      <c r="B40" s="46">
        <f>ROUND(Unrounded!B38,-2)</f>
        <v>4748700</v>
      </c>
      <c r="C40" s="47">
        <f>ROUND(Unrounded!C38,-2)</f>
        <v>62900</v>
      </c>
      <c r="D40" s="48">
        <f>Unrounded!D38</f>
        <v>1.3253721436417178</v>
      </c>
      <c r="E40" s="49">
        <f>Unrounded!E38</f>
        <v>0.45011972821459278</v>
      </c>
      <c r="F40" s="48"/>
      <c r="G40" s="46">
        <f>ROUND(Unrounded!G38,-2)</f>
        <v>5226000</v>
      </c>
      <c r="H40" s="47">
        <f>ROUND(Unrounded!H38,-2)</f>
        <v>103000</v>
      </c>
      <c r="I40" s="48">
        <f>Unrounded!I38</f>
        <v>1.9712699257676298</v>
      </c>
      <c r="J40" s="49">
        <f>Unrounded!J38</f>
        <v>0.48319434052079774</v>
      </c>
      <c r="K40" s="58"/>
      <c r="L40" s="43">
        <v>5583484</v>
      </c>
      <c r="M40" s="59">
        <v>118945</v>
      </c>
      <c r="N40" s="48">
        <f t="shared" si="0"/>
        <v>2.130300722631246</v>
      </c>
      <c r="O40" s="48">
        <f t="shared" si="4"/>
        <v>0.48387456337587215</v>
      </c>
      <c r="P40" s="32"/>
      <c r="Q40" s="34">
        <f t="shared" si="6"/>
        <v>56045</v>
      </c>
      <c r="R40" s="60">
        <f t="shared" si="7"/>
        <v>89.101748807631154</v>
      </c>
      <c r="S40" s="48"/>
      <c r="T40" s="46">
        <f>ROUND(Unrounded!T38,-2)</f>
        <v>5608800</v>
      </c>
      <c r="U40" s="47">
        <f>ROUND(Unrounded!U38,-2)</f>
        <v>128900</v>
      </c>
      <c r="V40" s="48">
        <f>Unrounded!V38</f>
        <v>2.2987249512150982</v>
      </c>
      <c r="W40" s="49">
        <f>Unrounded!W38</f>
        <v>0.51116350147256207</v>
      </c>
      <c r="X40" s="68"/>
      <c r="Y40" s="43">
        <v>5583484</v>
      </c>
      <c r="Z40" s="59">
        <v>118945</v>
      </c>
      <c r="AA40" s="48">
        <f t="shared" si="1"/>
        <v>2.130300722631246</v>
      </c>
      <c r="AB40" s="48">
        <f t="shared" si="5"/>
        <v>0.48387456337587215</v>
      </c>
      <c r="AC40" s="32"/>
      <c r="AD40" s="34">
        <f t="shared" si="2"/>
        <v>118945</v>
      </c>
      <c r="AE40" s="60" t="e">
        <f t="shared" si="3"/>
        <v>#DIV/0!</v>
      </c>
      <c r="AF40" s="48"/>
      <c r="AG40" s="46">
        <f>ROUND(Unrounded!AG38,-2)</f>
        <v>5669900</v>
      </c>
      <c r="AH40" s="47">
        <f>ROUND(Unrounded!AH38,-2)</f>
        <v>119100</v>
      </c>
      <c r="AI40" s="48">
        <f>Unrounded!AI38</f>
        <v>2.1004462482658539</v>
      </c>
      <c r="AJ40" s="49">
        <f>Unrounded!AJ38</f>
        <v>0.47400347986231478</v>
      </c>
    </row>
    <row r="41" spans="1:36" ht="15">
      <c r="A41" s="70" t="s">
        <v>35</v>
      </c>
      <c r="B41" s="46">
        <f>ROUND(Unrounded!B39,-2)</f>
        <v>740200</v>
      </c>
      <c r="C41" s="47">
        <f>ROUND(Unrounded!C39,-2)</f>
        <v>11500</v>
      </c>
      <c r="D41" s="48">
        <f>Unrounded!D39</f>
        <v>1.547787273478894</v>
      </c>
      <c r="E41" s="49">
        <f>Unrounded!E39</f>
        <v>8.1938125236813847E-2</v>
      </c>
      <c r="F41" s="48"/>
      <c r="G41" s="46">
        <f>ROUND(Unrounded!G39,-2)</f>
        <v>847400</v>
      </c>
      <c r="H41" s="47">
        <f>ROUND(Unrounded!H39,-2)</f>
        <v>12700</v>
      </c>
      <c r="I41" s="48">
        <f>Unrounded!I39</f>
        <v>1.4944026283925878</v>
      </c>
      <c r="J41" s="49">
        <f>Unrounded!J39</f>
        <v>5.9393800502964132E-2</v>
      </c>
      <c r="K41" s="58"/>
      <c r="L41" s="43">
        <v>914065</v>
      </c>
      <c r="M41" s="59">
        <v>9078</v>
      </c>
      <c r="N41" s="48">
        <f t="shared" si="0"/>
        <v>0.99314600165196132</v>
      </c>
      <c r="O41" s="48">
        <f t="shared" si="4"/>
        <v>3.6929785079878659E-2</v>
      </c>
      <c r="P41" s="32"/>
      <c r="Q41" s="34">
        <f t="shared" si="6"/>
        <v>-2422</v>
      </c>
      <c r="R41" s="60">
        <f t="shared" si="7"/>
        <v>-21.060869565217391</v>
      </c>
      <c r="S41" s="48"/>
      <c r="T41" s="46">
        <f>ROUND(Unrounded!T39,-2)</f>
        <v>929000</v>
      </c>
      <c r="U41" s="47">
        <f>ROUND(Unrounded!U39,-2)</f>
        <v>8100</v>
      </c>
      <c r="V41" s="48">
        <f>Unrounded!V39</f>
        <v>0.87177323347247548</v>
      </c>
      <c r="W41" s="49">
        <f>Unrounded!W39</f>
        <v>3.2109525237733985E-2</v>
      </c>
      <c r="X41" s="68"/>
      <c r="Y41" s="43">
        <v>914065</v>
      </c>
      <c r="Z41" s="59">
        <v>9078</v>
      </c>
      <c r="AA41" s="48">
        <f t="shared" si="1"/>
        <v>0.99314600165196132</v>
      </c>
      <c r="AB41" s="48">
        <f t="shared" si="5"/>
        <v>3.6929785079878659E-2</v>
      </c>
      <c r="AC41" s="32"/>
      <c r="AD41" s="34">
        <f t="shared" si="2"/>
        <v>9078</v>
      </c>
      <c r="AE41" s="60" t="e">
        <f t="shared" si="3"/>
        <v>#DIV/0!</v>
      </c>
      <c r="AF41" s="48"/>
      <c r="AG41" s="46">
        <f>ROUND(Unrounded!AG39,-2)</f>
        <v>954000</v>
      </c>
      <c r="AH41" s="47">
        <f>ROUND(Unrounded!AH39,-2)</f>
        <v>6400</v>
      </c>
      <c r="AI41" s="48">
        <f>Unrounded!AI39</f>
        <v>0.66728020947106037</v>
      </c>
      <c r="AJ41" s="49">
        <f>Unrounded!AJ39</f>
        <v>2.5337180318097435E-2</v>
      </c>
    </row>
    <row r="42" spans="1:36" ht="15">
      <c r="A42" s="70" t="s">
        <v>36</v>
      </c>
      <c r="B42" s="46">
        <f>ROUND(Unrounded!B40,-2)</f>
        <v>1458900</v>
      </c>
      <c r="C42" s="47">
        <f>ROUND(Unrounded!C40,-2)</f>
        <v>22300</v>
      </c>
      <c r="D42" s="48">
        <f>Unrounded!D40</f>
        <v>1.5252545746670103</v>
      </c>
      <c r="E42" s="49">
        <f>Unrounded!E40</f>
        <v>0.15914176161033269</v>
      </c>
      <c r="F42" s="48"/>
      <c r="G42" s="46">
        <f>ROUND(Unrounded!G40,-2)</f>
        <v>1594700</v>
      </c>
      <c r="H42" s="47">
        <f>ROUND(Unrounded!H40,-2)</f>
        <v>57800</v>
      </c>
      <c r="I42" s="48">
        <f>Unrounded!I40</f>
        <v>3.6227503605693863</v>
      </c>
      <c r="J42" s="49">
        <f>Unrounded!J40</f>
        <v>0.27097043691520523</v>
      </c>
      <c r="K42" s="58"/>
      <c r="L42" s="43">
        <v>1662501</v>
      </c>
      <c r="M42" s="59">
        <v>72574</v>
      </c>
      <c r="N42" s="48">
        <f t="shared" si="0"/>
        <v>4.3653507576837551</v>
      </c>
      <c r="O42" s="48">
        <f t="shared" si="4"/>
        <v>0.2952348779893274</v>
      </c>
      <c r="P42" s="32"/>
      <c r="Q42" s="34">
        <f t="shared" si="6"/>
        <v>50274</v>
      </c>
      <c r="R42" s="60">
        <f t="shared" si="7"/>
        <v>225.44394618834082</v>
      </c>
      <c r="S42" s="48"/>
      <c r="T42" s="46">
        <f>ROUND(Unrounded!T40,-2)</f>
        <v>1698800</v>
      </c>
      <c r="U42" s="47">
        <f>ROUND(Unrounded!U40,-2)</f>
        <v>76100</v>
      </c>
      <c r="V42" s="48">
        <f>Unrounded!V40</f>
        <v>4.4822438532792717</v>
      </c>
      <c r="W42" s="49">
        <f>Unrounded!W40</f>
        <v>0.30188266325497182</v>
      </c>
      <c r="X42" s="68"/>
      <c r="Y42" s="43">
        <v>1662501</v>
      </c>
      <c r="Z42" s="59">
        <v>72574</v>
      </c>
      <c r="AA42" s="48">
        <f t="shared" si="1"/>
        <v>4.3653507576837551</v>
      </c>
      <c r="AB42" s="48">
        <f t="shared" si="5"/>
        <v>0.2952348779893274</v>
      </c>
      <c r="AC42" s="32"/>
      <c r="AD42" s="34">
        <f t="shared" si="2"/>
        <v>72574</v>
      </c>
      <c r="AE42" s="60" t="e">
        <f t="shared" si="3"/>
        <v>#DIV/0!</v>
      </c>
      <c r="AF42" s="48"/>
      <c r="AG42" s="46">
        <f>ROUND(Unrounded!AG40,-2)</f>
        <v>1739700</v>
      </c>
      <c r="AH42" s="47">
        <f>ROUND(Unrounded!AH40,-2)</f>
        <v>82300</v>
      </c>
      <c r="AI42" s="48">
        <f>Unrounded!AI40</f>
        <v>4.7325206962635784</v>
      </c>
      <c r="AJ42" s="49">
        <f>Unrounded!AJ40</f>
        <v>0.32768385057638705</v>
      </c>
    </row>
    <row r="43" spans="1:36" ht="15">
      <c r="A43" s="70" t="s">
        <v>37</v>
      </c>
      <c r="B43" s="46">
        <f>ROUND(Unrounded!B41,-2)</f>
        <v>1110500</v>
      </c>
      <c r="C43" s="47">
        <f>ROUND(Unrounded!C41,-2)</f>
        <v>62200</v>
      </c>
      <c r="D43" s="48">
        <f>Unrounded!D41</f>
        <v>5.5984510783916432</v>
      </c>
      <c r="E43" s="49">
        <f>Unrounded!E41</f>
        <v>0.4446128453977693</v>
      </c>
      <c r="F43" s="48"/>
      <c r="G43" s="46">
        <f>ROUND(Unrounded!G41,-2)</f>
        <v>1853700</v>
      </c>
      <c r="H43" s="47">
        <f>ROUND(Unrounded!H41,-2)</f>
        <v>207700</v>
      </c>
      <c r="I43" s="48">
        <f>Unrounded!I41</f>
        <v>11.203795610987635</v>
      </c>
      <c r="J43" s="49">
        <f>Unrounded!J41</f>
        <v>0.97412305496794693</v>
      </c>
      <c r="K43" s="58"/>
      <c r="L43" s="43">
        <v>2440771</v>
      </c>
      <c r="M43" s="59">
        <v>330617</v>
      </c>
      <c r="N43" s="48">
        <f t="shared" si="0"/>
        <v>13.545596862630701</v>
      </c>
      <c r="O43" s="48">
        <f t="shared" si="4"/>
        <v>1.3449674767299233</v>
      </c>
      <c r="P43" s="32"/>
      <c r="Q43" s="34">
        <f t="shared" si="6"/>
        <v>268417</v>
      </c>
      <c r="R43" s="60">
        <f t="shared" si="7"/>
        <v>431.5385852090032</v>
      </c>
      <c r="S43" s="48"/>
      <c r="T43" s="46">
        <f>ROUND(Unrounded!T41,-2)</f>
        <v>2517900</v>
      </c>
      <c r="U43" s="47">
        <f>ROUND(Unrounded!U41,-2)</f>
        <v>309700</v>
      </c>
      <c r="V43" s="48">
        <f>Unrounded!V41</f>
        <v>12.301459488462182</v>
      </c>
      <c r="W43" s="49">
        <f>Unrounded!W41</f>
        <v>1.2280158878517642</v>
      </c>
      <c r="X43" s="68"/>
      <c r="Y43" s="43">
        <v>2440771</v>
      </c>
      <c r="Z43" s="59">
        <v>330617</v>
      </c>
      <c r="AA43" s="48">
        <f t="shared" si="1"/>
        <v>13.545596862630701</v>
      </c>
      <c r="AB43" s="48">
        <f t="shared" si="5"/>
        <v>1.3449674767299233</v>
      </c>
      <c r="AC43" s="32"/>
      <c r="AD43" s="34">
        <f t="shared" si="2"/>
        <v>330617</v>
      </c>
      <c r="AE43" s="60" t="e">
        <f t="shared" si="3"/>
        <v>#DIV/0!</v>
      </c>
      <c r="AF43" s="48"/>
      <c r="AG43" s="46">
        <f>ROUND(Unrounded!AG41,-2)</f>
        <v>2612800</v>
      </c>
      <c r="AH43" s="47">
        <f>ROUND(Unrounded!AH41,-2)</f>
        <v>303800</v>
      </c>
      <c r="AI43" s="48">
        <f>Unrounded!AI41</f>
        <v>11.627728965585076</v>
      </c>
      <c r="AJ43" s="49">
        <f>Unrounded!AJ41</f>
        <v>1.2092075774965083</v>
      </c>
    </row>
    <row r="44" spans="1:36" ht="15">
      <c r="A44" s="70" t="s">
        <v>38</v>
      </c>
      <c r="B44" s="46">
        <f>ROUND(Unrounded!B42,-2)</f>
        <v>1024600</v>
      </c>
      <c r="C44" s="47">
        <f>ROUND(Unrounded!C42,-2)</f>
        <v>24800</v>
      </c>
      <c r="D44" s="48">
        <f>Unrounded!D42</f>
        <v>2.4213831260534384</v>
      </c>
      <c r="E44" s="49">
        <f>Unrounded!E42</f>
        <v>0.17743605543557225</v>
      </c>
      <c r="F44" s="48"/>
      <c r="G44" s="46">
        <f>ROUND(Unrounded!G42,-2)</f>
        <v>1160300</v>
      </c>
      <c r="H44" s="47">
        <f>ROUND(Unrounded!H42,-2)</f>
        <v>28100</v>
      </c>
      <c r="I44" s="48">
        <f>Unrounded!I42</f>
        <v>2.4193770791319786</v>
      </c>
      <c r="J44" s="49">
        <f>Unrounded!J42</f>
        <v>0.13167197042720619</v>
      </c>
      <c r="K44" s="58"/>
      <c r="L44" s="43">
        <v>1249886</v>
      </c>
      <c r="M44" s="59">
        <v>32263</v>
      </c>
      <c r="N44" s="48">
        <f t="shared" si="0"/>
        <v>2.5812754123176034</v>
      </c>
      <c r="O44" s="48">
        <f t="shared" si="4"/>
        <v>0.13124759374665404</v>
      </c>
      <c r="P44" s="32"/>
      <c r="Q44" s="34">
        <f t="shared" si="6"/>
        <v>7463</v>
      </c>
      <c r="R44" s="60">
        <f t="shared" si="7"/>
        <v>30.092741935483872</v>
      </c>
      <c r="S44" s="48"/>
      <c r="T44" s="46">
        <f>ROUND(Unrounded!T42,-2)</f>
        <v>1247900</v>
      </c>
      <c r="U44" s="47">
        <f>ROUND(Unrounded!U42,-2)</f>
        <v>29800</v>
      </c>
      <c r="V44" s="48">
        <f>Unrounded!V42</f>
        <v>2.3851537720593066</v>
      </c>
      <c r="W44" s="49">
        <f>Unrounded!W42</f>
        <v>0.11800319905863864</v>
      </c>
      <c r="X44" s="68"/>
      <c r="Y44" s="43">
        <v>1249886</v>
      </c>
      <c r="Z44" s="59">
        <v>32263</v>
      </c>
      <c r="AA44" s="48">
        <f t="shared" si="1"/>
        <v>2.5812754123176034</v>
      </c>
      <c r="AB44" s="48">
        <f t="shared" si="5"/>
        <v>0.13124759374665404</v>
      </c>
      <c r="AC44" s="32"/>
      <c r="AD44" s="34">
        <f t="shared" si="2"/>
        <v>32263</v>
      </c>
      <c r="AE44" s="60" t="e">
        <f t="shared" si="3"/>
        <v>#DIV/0!</v>
      </c>
      <c r="AF44" s="48"/>
      <c r="AG44" s="46">
        <f>ROUND(Unrounded!AG42,-2)</f>
        <v>1257700</v>
      </c>
      <c r="AH44" s="47">
        <f>ROUND(Unrounded!AH42,-2)</f>
        <v>31200</v>
      </c>
      <c r="AI44" s="48">
        <f>Unrounded!AI42</f>
        <v>2.4804158861115795</v>
      </c>
      <c r="AJ44" s="49">
        <f>Unrounded!AJ42</f>
        <v>0.12415855168442498</v>
      </c>
    </row>
    <row r="45" spans="1:36" ht="15">
      <c r="A45" s="70" t="s">
        <v>39</v>
      </c>
      <c r="B45" s="46">
        <f>ROUND(Unrounded!B43,-2)</f>
        <v>7200700</v>
      </c>
      <c r="C45" s="47">
        <f>ROUND(Unrounded!C43,-2)</f>
        <v>609000</v>
      </c>
      <c r="D45" s="48">
        <f>Unrounded!D43</f>
        <v>8.4574602232895266</v>
      </c>
      <c r="E45" s="49">
        <f>Unrounded!E43</f>
        <v>4.3554150752132914</v>
      </c>
      <c r="F45" s="48"/>
      <c r="G45" s="46">
        <f>ROUND(Unrounded!G43,-2)</f>
        <v>7856300</v>
      </c>
      <c r="H45" s="47">
        <f>ROUND(Unrounded!H43,-2)</f>
        <v>873100</v>
      </c>
      <c r="I45" s="48">
        <f>Unrounded!I43</f>
        <v>11.113266502619309</v>
      </c>
      <c r="J45" s="49">
        <f>Unrounded!J43</f>
        <v>4.0950812993391734</v>
      </c>
      <c r="K45" s="58"/>
      <c r="L45" s="43">
        <v>8152722</v>
      </c>
      <c r="M45" s="59">
        <v>986422</v>
      </c>
      <c r="N45" s="48">
        <f t="shared" si="0"/>
        <v>12.099296406770646</v>
      </c>
      <c r="O45" s="48">
        <f t="shared" si="4"/>
        <v>4.0128169704851366</v>
      </c>
      <c r="P45" s="32"/>
      <c r="Q45" s="34">
        <f t="shared" si="6"/>
        <v>377422</v>
      </c>
      <c r="R45" s="60">
        <f t="shared" si="7"/>
        <v>61.974055829228242</v>
      </c>
      <c r="S45" s="48"/>
      <c r="T45" s="46">
        <f>ROUND(Unrounded!T43,-2)</f>
        <v>8263100</v>
      </c>
      <c r="U45" s="47">
        <f>ROUND(Unrounded!U43,-2)</f>
        <v>1031000</v>
      </c>
      <c r="V45" s="48">
        <f>Unrounded!V43</f>
        <v>12.477107432325559</v>
      </c>
      <c r="W45" s="49">
        <f>Unrounded!W43</f>
        <v>4.087492211983129</v>
      </c>
      <c r="X45" s="68"/>
      <c r="Y45" s="43">
        <v>8152722</v>
      </c>
      <c r="Z45" s="59">
        <v>986422</v>
      </c>
      <c r="AA45" s="48">
        <f t="shared" si="1"/>
        <v>12.099296406770646</v>
      </c>
      <c r="AB45" s="48">
        <f t="shared" si="5"/>
        <v>4.0128169704851366</v>
      </c>
      <c r="AC45" s="32"/>
      <c r="AD45" s="34">
        <f t="shared" si="2"/>
        <v>986422</v>
      </c>
      <c r="AE45" s="60" t="e">
        <f t="shared" si="3"/>
        <v>#DIV/0!</v>
      </c>
      <c r="AF45" s="48"/>
      <c r="AG45" s="46">
        <f>ROUND(Unrounded!AG43,-2)</f>
        <v>8368200</v>
      </c>
      <c r="AH45" s="47">
        <f>ROUND(Unrounded!AH43,-2)</f>
        <v>1003400</v>
      </c>
      <c r="AI45" s="48">
        <f>Unrounded!AI43</f>
        <v>11.991253033224277</v>
      </c>
      <c r="AJ45" s="49">
        <f>Unrounded!AJ43</f>
        <v>3.9937979231313094</v>
      </c>
    </row>
    <row r="46" spans="1:36" ht="15">
      <c r="A46" s="70" t="s">
        <v>40</v>
      </c>
      <c r="B46" s="46">
        <f>ROUND(Unrounded!B44,-2)</f>
        <v>1390000</v>
      </c>
      <c r="C46" s="47">
        <f>ROUND(Unrounded!C44,-2)</f>
        <v>159600</v>
      </c>
      <c r="D46" s="48">
        <f>Unrounded!D44</f>
        <v>11.483056700200281</v>
      </c>
      <c r="E46" s="49">
        <f>Unrounded!E44</f>
        <v>1.1415696561316422</v>
      </c>
      <c r="F46" s="48"/>
      <c r="G46" s="46">
        <f>ROUND(Unrounded!G44,-2)</f>
        <v>1689900</v>
      </c>
      <c r="H46" s="47">
        <f>ROUND(Unrounded!H44,-2)</f>
        <v>201100</v>
      </c>
      <c r="I46" s="48">
        <f>Unrounded!I44</f>
        <v>11.897372110128877</v>
      </c>
      <c r="J46" s="49">
        <f>Unrounded!J44</f>
        <v>0.94301670695123219</v>
      </c>
      <c r="K46" s="58"/>
      <c r="L46" s="43">
        <v>1859881</v>
      </c>
      <c r="M46" s="59">
        <v>179171</v>
      </c>
      <c r="N46" s="48">
        <f t="shared" si="0"/>
        <v>9.633465797005293</v>
      </c>
      <c r="O46" s="48">
        <f t="shared" si="4"/>
        <v>0.728877122994816</v>
      </c>
      <c r="P46" s="32"/>
      <c r="Q46" s="34">
        <f t="shared" si="6"/>
        <v>19571</v>
      </c>
      <c r="R46" s="60">
        <f t="shared" si="7"/>
        <v>12.262531328320803</v>
      </c>
      <c r="S46" s="48"/>
      <c r="T46" s="46">
        <f>ROUND(Unrounded!T44,-2)</f>
        <v>1921900</v>
      </c>
      <c r="U46" s="47">
        <f>ROUND(Unrounded!U44,-2)</f>
        <v>176700</v>
      </c>
      <c r="V46" s="48">
        <f>Unrounded!V44</f>
        <v>9.194418486551962</v>
      </c>
      <c r="W46" s="49">
        <f>Unrounded!W44</f>
        <v>0.70058551614208353</v>
      </c>
      <c r="X46" s="68"/>
      <c r="Y46" s="43">
        <v>1859881</v>
      </c>
      <c r="Z46" s="59">
        <v>179171</v>
      </c>
      <c r="AA46" s="48">
        <f t="shared" si="1"/>
        <v>9.633465797005293</v>
      </c>
      <c r="AB46" s="48">
        <f t="shared" si="5"/>
        <v>0.728877122994816</v>
      </c>
      <c r="AC46" s="32"/>
      <c r="AD46" s="34">
        <f t="shared" ref="AD46:AD65" si="8">Z46-S46</f>
        <v>179171</v>
      </c>
      <c r="AE46" s="60" t="e">
        <f t="shared" ref="AE46:AE77" si="9">AD46*100/S46</f>
        <v>#DIV/0!</v>
      </c>
      <c r="AF46" s="48"/>
      <c r="AG46" s="46">
        <f>ROUND(Unrounded!AG44,-2)</f>
        <v>1946900</v>
      </c>
      <c r="AH46" s="47">
        <f>ROUND(Unrounded!AH44,-2)</f>
        <v>190600</v>
      </c>
      <c r="AI46" s="48">
        <f>Unrounded!AI44</f>
        <v>9.7918167991942031</v>
      </c>
      <c r="AJ46" s="49">
        <f>Unrounded!AJ44</f>
        <v>0.75874626250719801</v>
      </c>
    </row>
    <row r="47" spans="1:36" ht="15">
      <c r="A47" s="70" t="s">
        <v>41</v>
      </c>
      <c r="B47" s="46">
        <f>ROUND(Unrounded!B45,-2)</f>
        <v>16743000</v>
      </c>
      <c r="C47" s="47">
        <f>ROUND(Unrounded!C45,-2)</f>
        <v>1765500</v>
      </c>
      <c r="D47" s="48">
        <f>Unrounded!D45</f>
        <v>10.544830308077717</v>
      </c>
      <c r="E47" s="49">
        <f>Unrounded!E45</f>
        <v>12.626681548123505</v>
      </c>
      <c r="F47" s="48"/>
      <c r="G47" s="46">
        <f>ROUND(Unrounded!G45,-2)</f>
        <v>17749100</v>
      </c>
      <c r="H47" s="47">
        <f>ROUND(Unrounded!H45,-2)</f>
        <v>2310300</v>
      </c>
      <c r="I47" s="48">
        <f>Unrounded!I45</f>
        <v>13.016179402798224</v>
      </c>
      <c r="J47" s="49">
        <f>Unrounded!J45</f>
        <v>10.835890703212186</v>
      </c>
      <c r="K47" s="58"/>
      <c r="L47" s="43">
        <v>18322949</v>
      </c>
      <c r="M47" s="59">
        <v>2422402</v>
      </c>
      <c r="N47" s="48">
        <f t="shared" si="0"/>
        <v>13.220590200845944</v>
      </c>
      <c r="O47" s="48">
        <f t="shared" si="4"/>
        <v>9.8544597088640931</v>
      </c>
      <c r="P47" s="32"/>
      <c r="Q47" s="34">
        <f t="shared" si="6"/>
        <v>656902</v>
      </c>
      <c r="R47" s="60">
        <f t="shared" si="7"/>
        <v>37.207703200226568</v>
      </c>
      <c r="S47" s="48"/>
      <c r="T47" s="46">
        <f>ROUND(Unrounded!T45,-2)</f>
        <v>18241500</v>
      </c>
      <c r="U47" s="47">
        <f>ROUND(Unrounded!U45,-2)</f>
        <v>2457800</v>
      </c>
      <c r="V47" s="48">
        <f>Unrounded!V45</f>
        <v>13.473732152200064</v>
      </c>
      <c r="W47" s="49">
        <f>Unrounded!W45</f>
        <v>9.7442874165272269</v>
      </c>
      <c r="X47" s="68"/>
      <c r="Y47" s="43">
        <v>18322949</v>
      </c>
      <c r="Z47" s="59">
        <v>2422402</v>
      </c>
      <c r="AA47" s="48">
        <f t="shared" si="1"/>
        <v>13.220590200845944</v>
      </c>
      <c r="AB47" s="48">
        <f t="shared" si="5"/>
        <v>9.8544597088640931</v>
      </c>
      <c r="AC47" s="32"/>
      <c r="AD47" s="34">
        <f t="shared" si="8"/>
        <v>2422402</v>
      </c>
      <c r="AE47" s="60" t="e">
        <f t="shared" si="9"/>
        <v>#DIV/0!</v>
      </c>
      <c r="AF47" s="48"/>
      <c r="AG47" s="46">
        <f>ROUND(Unrounded!AG45,-2)</f>
        <v>18480700</v>
      </c>
      <c r="AH47" s="47">
        <f>ROUND(Unrounded!AH45,-2)</f>
        <v>2485400</v>
      </c>
      <c r="AI47" s="48">
        <f>Unrounded!AI45</f>
        <v>13.44854757140719</v>
      </c>
      <c r="AJ47" s="49">
        <f>Unrounded!AJ45</f>
        <v>9.8920316120130227</v>
      </c>
    </row>
    <row r="48" spans="1:36" ht="15">
      <c r="A48" s="70" t="s">
        <v>42</v>
      </c>
      <c r="B48" s="46">
        <f>ROUND(Unrounded!B46,-2)</f>
        <v>6172300</v>
      </c>
      <c r="C48" s="47">
        <f>ROUND(Unrounded!C46,-2)</f>
        <v>86800</v>
      </c>
      <c r="D48" s="48">
        <f>Unrounded!D46</f>
        <v>1.4065095010758548</v>
      </c>
      <c r="E48" s="49">
        <f>Unrounded!E46</f>
        <v>0.62087600631131679</v>
      </c>
      <c r="F48" s="48"/>
      <c r="G48" s="46">
        <f>ROUND(Unrounded!G46,-2)</f>
        <v>7513200</v>
      </c>
      <c r="H48" s="47">
        <f>ROUND(Unrounded!H46,-2)</f>
        <v>297900</v>
      </c>
      <c r="I48" s="48">
        <f>Unrounded!I46</f>
        <v>3.9644810143261862</v>
      </c>
      <c r="J48" s="49">
        <f>Unrounded!J46</f>
        <v>1.3970558817193313</v>
      </c>
      <c r="K48" s="58"/>
      <c r="L48" s="43">
        <v>8726819</v>
      </c>
      <c r="M48" s="59">
        <v>397100</v>
      </c>
      <c r="N48" s="48">
        <f t="shared" si="0"/>
        <v>4.550340736985607</v>
      </c>
      <c r="O48" s="48">
        <f t="shared" si="4"/>
        <v>1.6154238439325641</v>
      </c>
      <c r="P48" s="32"/>
      <c r="Q48" s="34">
        <f t="shared" si="6"/>
        <v>310300</v>
      </c>
      <c r="R48" s="60">
        <f t="shared" si="7"/>
        <v>357.4884792626728</v>
      </c>
      <c r="S48" s="48"/>
      <c r="T48" s="46">
        <f>ROUND(Unrounded!T46,-2)</f>
        <v>8929500</v>
      </c>
      <c r="U48" s="47">
        <f>ROUND(Unrounded!U46,-2)</f>
        <v>429900</v>
      </c>
      <c r="V48" s="48">
        <f>Unrounded!V46</f>
        <v>4.814672382826525</v>
      </c>
      <c r="W48" s="49">
        <f>Unrounded!W46</f>
        <v>1.7045047495256818</v>
      </c>
      <c r="X48" s="68"/>
      <c r="Y48" s="43">
        <v>8726819</v>
      </c>
      <c r="Z48" s="59">
        <v>397100</v>
      </c>
      <c r="AA48" s="48">
        <f t="shared" si="1"/>
        <v>4.550340736985607</v>
      </c>
      <c r="AB48" s="48">
        <f t="shared" si="5"/>
        <v>1.6154238439325641</v>
      </c>
      <c r="AC48" s="32"/>
      <c r="AD48" s="34">
        <f t="shared" si="8"/>
        <v>397100</v>
      </c>
      <c r="AE48" s="60" t="e">
        <f t="shared" si="9"/>
        <v>#DIV/0!</v>
      </c>
      <c r="AF48" s="48"/>
      <c r="AG48" s="46">
        <f>ROUND(Unrounded!AG46,-2)</f>
        <v>9240600</v>
      </c>
      <c r="AH48" s="47">
        <f>ROUND(Unrounded!AH46,-2)</f>
        <v>442000</v>
      </c>
      <c r="AI48" s="48">
        <f>Unrounded!AI46</f>
        <v>4.7827744108647749</v>
      </c>
      <c r="AJ48" s="49">
        <f>Unrounded!AJ46</f>
        <v>1.7590196143049119</v>
      </c>
    </row>
    <row r="49" spans="1:36" ht="15">
      <c r="A49" s="70" t="s">
        <v>43</v>
      </c>
      <c r="B49" s="46">
        <f>ROUND(Unrounded!B47,-2)</f>
        <v>590800</v>
      </c>
      <c r="C49" s="47">
        <f>ROUND(Unrounded!C47,-2)</f>
        <v>11700</v>
      </c>
      <c r="D49" s="48">
        <f>Unrounded!D47</f>
        <v>1.9739726050582307</v>
      </c>
      <c r="E49" s="49">
        <f>Unrounded!E47</f>
        <v>8.3411395185210777E-2</v>
      </c>
      <c r="F49" s="48"/>
      <c r="G49" s="46">
        <f>ROUND(Unrounded!G47,-2)</f>
        <v>603100</v>
      </c>
      <c r="H49" s="47">
        <f>ROUND(Unrounded!H47,-2)</f>
        <v>11000</v>
      </c>
      <c r="I49" s="48">
        <f>Unrounded!I47</f>
        <v>1.8243890792000079</v>
      </c>
      <c r="J49" s="49">
        <f>Unrounded!J47</f>
        <v>5.1607832814823847E-2</v>
      </c>
      <c r="K49" s="58"/>
      <c r="L49" s="43">
        <v>604295</v>
      </c>
      <c r="M49" s="59">
        <v>7957</v>
      </c>
      <c r="N49" s="48">
        <f t="shared" si="0"/>
        <v>1.3167409957057397</v>
      </c>
      <c r="O49" s="48">
        <f t="shared" si="4"/>
        <v>3.2369497673561856E-2</v>
      </c>
      <c r="P49" s="32"/>
      <c r="Q49" s="34">
        <f t="shared" si="6"/>
        <v>-3743</v>
      </c>
      <c r="R49" s="60">
        <f t="shared" si="7"/>
        <v>-31.991452991452991</v>
      </c>
      <c r="S49" s="48"/>
      <c r="T49" s="46">
        <f>ROUND(Unrounded!T47,-2)</f>
        <v>630100</v>
      </c>
      <c r="U49" s="47">
        <f>ROUND(Unrounded!U47,-2)</f>
        <v>8100</v>
      </c>
      <c r="V49" s="48">
        <f>Unrounded!V47</f>
        <v>1.2919445511365619</v>
      </c>
      <c r="W49" s="49">
        <f>Unrounded!W47</f>
        <v>3.2272075001253814E-2</v>
      </c>
      <c r="X49" s="68"/>
      <c r="Y49" s="43">
        <v>604295</v>
      </c>
      <c r="Z49" s="59">
        <v>7957</v>
      </c>
      <c r="AA49" s="48">
        <f t="shared" si="1"/>
        <v>1.3167409957057397</v>
      </c>
      <c r="AB49" s="48">
        <f t="shared" si="5"/>
        <v>3.2369497673561856E-2</v>
      </c>
      <c r="AC49" s="32"/>
      <c r="AD49" s="34">
        <f t="shared" si="8"/>
        <v>7957</v>
      </c>
      <c r="AE49" s="60" t="e">
        <f t="shared" si="9"/>
        <v>#DIV/0!</v>
      </c>
      <c r="AF49" s="48"/>
      <c r="AG49" s="46">
        <f>ROUND(Unrounded!AG47,-2)</f>
        <v>675900</v>
      </c>
      <c r="AH49" s="47">
        <f>ROUND(Unrounded!AH47,-2)</f>
        <v>10500</v>
      </c>
      <c r="AI49" s="48">
        <f>Unrounded!AI47</f>
        <v>1.5488565180983491</v>
      </c>
      <c r="AJ49" s="49">
        <f>Unrounded!AJ47</f>
        <v>4.1667442781992151E-2</v>
      </c>
    </row>
    <row r="50" spans="1:36" ht="15">
      <c r="A50" s="70" t="s">
        <v>44</v>
      </c>
      <c r="B50" s="46">
        <f>ROUND(Unrounded!B48,-2)</f>
        <v>10063200</v>
      </c>
      <c r="C50" s="47">
        <f>ROUND(Unrounded!C48,-2)</f>
        <v>189900</v>
      </c>
      <c r="D50" s="48">
        <f>Unrounded!D48</f>
        <v>1.8867236425109597</v>
      </c>
      <c r="E50" s="49">
        <f>Unrounded!E48</f>
        <v>1.357875722098949</v>
      </c>
      <c r="F50" s="48"/>
      <c r="G50" s="46">
        <f>ROUND(Unrounded!G48,-2)</f>
        <v>10600000</v>
      </c>
      <c r="H50" s="47">
        <f>ROUND(Unrounded!H48,-2)</f>
        <v>234500</v>
      </c>
      <c r="I50" s="48">
        <f>Unrounded!I48</f>
        <v>2.2118840358763348</v>
      </c>
      <c r="J50" s="49">
        <f>Unrounded!J48</f>
        <v>1.0996928904781227</v>
      </c>
      <c r="K50" s="58"/>
      <c r="L50" s="43">
        <v>10805366</v>
      </c>
      <c r="M50" s="59">
        <v>240979</v>
      </c>
      <c r="N50" s="48">
        <f t="shared" si="0"/>
        <v>2.2301789684865834</v>
      </c>
      <c r="O50" s="48">
        <f t="shared" si="4"/>
        <v>0.98031534245032825</v>
      </c>
      <c r="P50" s="32"/>
      <c r="Q50" s="34">
        <f t="shared" si="6"/>
        <v>51079</v>
      </c>
      <c r="R50" s="60">
        <f t="shared" si="7"/>
        <v>26.897840968931018</v>
      </c>
      <c r="S50" s="48"/>
      <c r="T50" s="46">
        <f>ROUND(Unrounded!T48,-2)</f>
        <v>10820100</v>
      </c>
      <c r="U50" s="47">
        <f>ROUND(Unrounded!U48,-2)</f>
        <v>252900</v>
      </c>
      <c r="V50" s="48">
        <f>Unrounded!V48</f>
        <v>2.3370514032641014</v>
      </c>
      <c r="W50" s="49">
        <f>Unrounded!W48</f>
        <v>1.0025435073362474</v>
      </c>
      <c r="X50" s="68"/>
      <c r="Y50" s="43">
        <v>10805366</v>
      </c>
      <c r="Z50" s="59">
        <v>240979</v>
      </c>
      <c r="AA50" s="48">
        <f t="shared" si="1"/>
        <v>2.2301789684865834</v>
      </c>
      <c r="AB50" s="48">
        <f t="shared" si="5"/>
        <v>0.98031534245032825</v>
      </c>
      <c r="AC50" s="32"/>
      <c r="AD50" s="34">
        <f t="shared" si="8"/>
        <v>240979</v>
      </c>
      <c r="AE50" s="60" t="e">
        <f t="shared" si="9"/>
        <v>#DIV/0!</v>
      </c>
      <c r="AF50" s="48"/>
      <c r="AG50" s="46">
        <f>ROUND(Unrounded!AG48,-2)</f>
        <v>10879100</v>
      </c>
      <c r="AH50" s="47">
        <f>ROUND(Unrounded!AH48,-2)</f>
        <v>264400</v>
      </c>
      <c r="AI50" s="48">
        <f>Unrounded!AI48</f>
        <v>2.4301174402951702</v>
      </c>
      <c r="AJ50" s="49">
        <f>Unrounded!AJ48</f>
        <v>1.0522372578977894</v>
      </c>
    </row>
    <row r="51" spans="1:36" ht="15">
      <c r="A51" s="70" t="s">
        <v>45</v>
      </c>
      <c r="B51" s="46">
        <f>ROUND(Unrounded!B49,-2)</f>
        <v>2921800</v>
      </c>
      <c r="C51" s="47">
        <f>ROUND(Unrounded!C49,-2)</f>
        <v>51900</v>
      </c>
      <c r="D51" s="48">
        <f>Unrounded!D49</f>
        <v>1.7758162474266324</v>
      </c>
      <c r="E51" s="49">
        <f>Unrounded!E49</f>
        <v>0.37107092850764478</v>
      </c>
      <c r="F51" s="48"/>
      <c r="G51" s="46">
        <f>ROUND(Unrounded!G49,-2)</f>
        <v>3215700</v>
      </c>
      <c r="H51" s="47">
        <f>ROUND(Unrounded!H49,-2)</f>
        <v>99000</v>
      </c>
      <c r="I51" s="48">
        <f>Unrounded!I49</f>
        <v>3.0783162334768677</v>
      </c>
      <c r="J51" s="49">
        <f>Unrounded!J49</f>
        <v>0.46429695268012472</v>
      </c>
      <c r="K51" s="58"/>
      <c r="L51" s="43">
        <v>3415068</v>
      </c>
      <c r="M51" s="59">
        <v>126429</v>
      </c>
      <c r="N51" s="48">
        <f t="shared" si="0"/>
        <v>3.7020931940447452</v>
      </c>
      <c r="O51" s="48">
        <f t="shared" si="4"/>
        <v>0.51431987198325391</v>
      </c>
      <c r="P51" s="32"/>
      <c r="Q51" s="34">
        <f t="shared" si="6"/>
        <v>74529</v>
      </c>
      <c r="R51" s="60">
        <f t="shared" si="7"/>
        <v>143.60115606936415</v>
      </c>
      <c r="S51" s="48"/>
      <c r="T51" s="46">
        <f>ROUND(Unrounded!T49,-2)</f>
        <v>3497800</v>
      </c>
      <c r="U51" s="47">
        <f>ROUND(Unrounded!U49,-2)</f>
        <v>134800</v>
      </c>
      <c r="V51" s="48">
        <f>Unrounded!V49</f>
        <v>3.8534815332389121</v>
      </c>
      <c r="W51" s="49">
        <f>Unrounded!W49</f>
        <v>0.53438036525724786</v>
      </c>
      <c r="X51" s="68"/>
      <c r="Y51" s="43">
        <v>3415068</v>
      </c>
      <c r="Z51" s="59">
        <v>126429</v>
      </c>
      <c r="AA51" s="48">
        <f t="shared" si="1"/>
        <v>3.7020931940447452</v>
      </c>
      <c r="AB51" s="48">
        <f t="shared" si="5"/>
        <v>0.51431987198325391</v>
      </c>
      <c r="AC51" s="32"/>
      <c r="AD51" s="34">
        <f t="shared" si="8"/>
        <v>126429</v>
      </c>
      <c r="AE51" s="60" t="e">
        <f t="shared" si="9"/>
        <v>#DIV/0!</v>
      </c>
      <c r="AF51" s="48"/>
      <c r="AG51" s="46">
        <f>ROUND(Unrounded!AG49,-2)</f>
        <v>3587900</v>
      </c>
      <c r="AH51" s="47">
        <f>ROUND(Unrounded!AH49,-2)</f>
        <v>142900</v>
      </c>
      <c r="AI51" s="48">
        <f>Unrounded!AI49</f>
        <v>3.9817095383040852</v>
      </c>
      <c r="AJ51" s="49">
        <f>Unrounded!AJ49</f>
        <v>0.5685900476065161</v>
      </c>
    </row>
    <row r="52" spans="1:36" ht="15">
      <c r="A52" s="70" t="s">
        <v>46</v>
      </c>
      <c r="B52" s="46">
        <f>ROUND(Unrounded!B50,-2)</f>
        <v>2640500</v>
      </c>
      <c r="C52" s="47">
        <f>ROUND(Unrounded!C50,-2)</f>
        <v>78200</v>
      </c>
      <c r="D52" s="48">
        <f>Unrounded!D50</f>
        <v>2.9601413681290007</v>
      </c>
      <c r="E52" s="49">
        <f>Unrounded!E50</f>
        <v>0.55899866847864566</v>
      </c>
      <c r="F52" s="48"/>
      <c r="G52" s="46">
        <f>ROUND(Unrounded!G50,-2)</f>
        <v>3199300</v>
      </c>
      <c r="H52" s="47">
        <f>ROUND(Unrounded!H50,-2)</f>
        <v>189000</v>
      </c>
      <c r="I52" s="48">
        <f>Unrounded!I50</f>
        <v>5.9061870276930462</v>
      </c>
      <c r="J52" s="49">
        <f>Unrounded!J50</f>
        <v>0.88627764000940512</v>
      </c>
      <c r="K52" s="58"/>
      <c r="L52" s="43">
        <v>3580799</v>
      </c>
      <c r="M52" s="59">
        <v>225655</v>
      </c>
      <c r="N52" s="48">
        <f t="shared" si="0"/>
        <v>6.3018058260181595</v>
      </c>
      <c r="O52" s="48">
        <f t="shared" si="4"/>
        <v>0.91797649836968709</v>
      </c>
      <c r="P52" s="32"/>
      <c r="Q52" s="34">
        <f t="shared" si="6"/>
        <v>147455</v>
      </c>
      <c r="R52" s="60">
        <f t="shared" si="7"/>
        <v>188.56138107416879</v>
      </c>
      <c r="S52" s="48"/>
      <c r="T52" s="46">
        <f>ROUND(Unrounded!T50,-2)</f>
        <v>3602900</v>
      </c>
      <c r="U52" s="47">
        <f>ROUND(Unrounded!U50,-2)</f>
        <v>218400</v>
      </c>
      <c r="V52" s="48">
        <f>Unrounded!V50</f>
        <v>6.0611586419367596</v>
      </c>
      <c r="W52" s="49">
        <f>Unrounded!W50</f>
        <v>0.86579158067552908</v>
      </c>
      <c r="X52" s="68"/>
      <c r="Y52" s="43">
        <v>3580799</v>
      </c>
      <c r="Z52" s="59">
        <v>225655</v>
      </c>
      <c r="AA52" s="48">
        <f t="shared" si="1"/>
        <v>6.3018058260181595</v>
      </c>
      <c r="AB52" s="48">
        <f t="shared" si="5"/>
        <v>0.91797649836968709</v>
      </c>
      <c r="AC52" s="32"/>
      <c r="AD52" s="34">
        <f t="shared" si="8"/>
        <v>225655</v>
      </c>
      <c r="AE52" s="60" t="e">
        <f t="shared" si="9"/>
        <v>#DIV/0!</v>
      </c>
      <c r="AF52" s="48"/>
      <c r="AG52" s="46">
        <f>ROUND(Unrounded!AG50,-2)</f>
        <v>3701700</v>
      </c>
      <c r="AH52" s="47">
        <f>ROUND(Unrounded!AH50,-2)</f>
        <v>219400</v>
      </c>
      <c r="AI52" s="48">
        <f>Unrounded!AI50</f>
        <v>5.9270133253657411</v>
      </c>
      <c r="AJ52" s="49">
        <f>Unrounded!AJ50</f>
        <v>0.87322128297674217</v>
      </c>
    </row>
    <row r="53" spans="1:36" ht="15">
      <c r="A53" s="70" t="s">
        <v>47</v>
      </c>
      <c r="B53" s="46">
        <f>ROUND(Unrounded!B51,-2)</f>
        <v>11085200</v>
      </c>
      <c r="C53" s="47">
        <f>ROUND(Unrounded!C51,-2)</f>
        <v>293000</v>
      </c>
      <c r="D53" s="48">
        <f>Unrounded!D51</f>
        <v>2.6432522009134729</v>
      </c>
      <c r="E53" s="49">
        <f>Unrounded!E51</f>
        <v>2.09554055490212</v>
      </c>
      <c r="F53" s="48"/>
      <c r="G53" s="46">
        <f>ROUND(Unrounded!G51,-2)</f>
        <v>11555500</v>
      </c>
      <c r="H53" s="47">
        <f>ROUND(Unrounded!H51,-2)</f>
        <v>368300</v>
      </c>
      <c r="I53" s="48">
        <f>Unrounded!I51</f>
        <v>3.1868442646287867</v>
      </c>
      <c r="J53" s="49">
        <f>Unrounded!J51</f>
        <v>1.7272512668261915</v>
      </c>
      <c r="K53" s="58"/>
      <c r="L53" s="43">
        <v>11860950</v>
      </c>
      <c r="M53" s="59">
        <v>422888</v>
      </c>
      <c r="N53" s="48">
        <f t="shared" si="0"/>
        <v>3.5653805133652869</v>
      </c>
      <c r="O53" s="48">
        <f t="shared" si="4"/>
        <v>1.7203307945428208</v>
      </c>
      <c r="P53" s="32"/>
      <c r="Q53" s="34">
        <f t="shared" si="6"/>
        <v>129888</v>
      </c>
      <c r="R53" s="60">
        <f t="shared" si="7"/>
        <v>44.33037542662116</v>
      </c>
      <c r="S53" s="48"/>
      <c r="T53" s="46">
        <f>ROUND(Unrounded!T51,-2)</f>
        <v>11983200</v>
      </c>
      <c r="U53" s="47">
        <f>ROUND(Unrounded!U51,-2)</f>
        <v>465600</v>
      </c>
      <c r="V53" s="48">
        <f>Unrounded!V51</f>
        <v>3.8856355948504406</v>
      </c>
      <c r="W53" s="49">
        <f>Unrounded!W51</f>
        <v>1.8460300887541532</v>
      </c>
      <c r="X53" s="68"/>
      <c r="Y53" s="43">
        <v>11860950</v>
      </c>
      <c r="Z53" s="59">
        <v>422888</v>
      </c>
      <c r="AA53" s="48">
        <f t="shared" si="1"/>
        <v>3.5653805133652869</v>
      </c>
      <c r="AB53" s="48">
        <f t="shared" si="5"/>
        <v>1.7203307945428208</v>
      </c>
      <c r="AC53" s="32"/>
      <c r="AD53" s="34">
        <f t="shared" si="8"/>
        <v>422888</v>
      </c>
      <c r="AE53" s="60" t="e">
        <f t="shared" si="9"/>
        <v>#DIV/0!</v>
      </c>
      <c r="AF53" s="48"/>
      <c r="AG53" s="46">
        <f>ROUND(Unrounded!AG51,-2)</f>
        <v>12059200</v>
      </c>
      <c r="AH53" s="47">
        <f>ROUND(Unrounded!AH51,-2)</f>
        <v>490100</v>
      </c>
      <c r="AI53" s="48">
        <f>Unrounded!AI51</f>
        <v>4.0640561468544476</v>
      </c>
      <c r="AJ53" s="49">
        <f>Unrounded!AJ51</f>
        <v>1.9506126375773867</v>
      </c>
    </row>
    <row r="54" spans="1:36" ht="15">
      <c r="A54" s="70" t="s">
        <v>48</v>
      </c>
      <c r="B54" s="46">
        <f>ROUND(Unrounded!B52,-2)</f>
        <v>936400</v>
      </c>
      <c r="C54" s="47">
        <f>ROUND(Unrounded!C52,-2)</f>
        <v>65900</v>
      </c>
      <c r="D54" s="48">
        <f>Unrounded!D52</f>
        <v>7.0403012313879518</v>
      </c>
      <c r="E54" s="49">
        <f>Unrounded!E52</f>
        <v>0.47149644605808033</v>
      </c>
      <c r="F54" s="48"/>
      <c r="G54" s="46">
        <f>ROUND(Unrounded!G52,-2)</f>
        <v>985200</v>
      </c>
      <c r="H54" s="47">
        <f>ROUND(Unrounded!H52,-2)</f>
        <v>83600</v>
      </c>
      <c r="I54" s="48">
        <f>Unrounded!I52</f>
        <v>8.4881605872608574</v>
      </c>
      <c r="J54" s="49">
        <f>Unrounded!J52</f>
        <v>0.39222515780303818</v>
      </c>
      <c r="K54" s="58"/>
      <c r="L54" s="43">
        <v>993039</v>
      </c>
      <c r="M54" s="59">
        <v>88758</v>
      </c>
      <c r="N54" s="48">
        <f t="shared" si="0"/>
        <v>8.9380175400966131</v>
      </c>
      <c r="O54" s="48">
        <f t="shared" si="4"/>
        <v>0.36107224764484142</v>
      </c>
      <c r="P54" s="32"/>
      <c r="Q54" s="34">
        <f t="shared" si="6"/>
        <v>22858</v>
      </c>
      <c r="R54" s="60">
        <f t="shared" si="7"/>
        <v>34.685887708649467</v>
      </c>
      <c r="S54" s="48"/>
      <c r="T54" s="46">
        <f>ROUND(Unrounded!T52,-2)</f>
        <v>995800</v>
      </c>
      <c r="U54" s="47">
        <f>ROUND(Unrounded!U52,-2)</f>
        <v>91700</v>
      </c>
      <c r="V54" s="48">
        <f>Unrounded!V52</f>
        <v>9.2126325853055011</v>
      </c>
      <c r="W54" s="49">
        <f>Unrounded!W52</f>
        <v>0.36370311356142765</v>
      </c>
      <c r="X54" s="68"/>
      <c r="Y54" s="43">
        <v>993039</v>
      </c>
      <c r="Z54" s="59">
        <v>88758</v>
      </c>
      <c r="AA54" s="48">
        <f t="shared" si="1"/>
        <v>8.9380175400966131</v>
      </c>
      <c r="AB54" s="48">
        <f t="shared" si="5"/>
        <v>0.36107224764484142</v>
      </c>
      <c r="AC54" s="32"/>
      <c r="AD54" s="34">
        <f t="shared" si="8"/>
        <v>88758</v>
      </c>
      <c r="AE54" s="60" t="e">
        <f t="shared" si="9"/>
        <v>#DIV/0!</v>
      </c>
      <c r="AF54" s="48"/>
      <c r="AG54" s="46">
        <f>ROUND(Unrounded!AG52,-2)</f>
        <v>997300</v>
      </c>
      <c r="AH54" s="47">
        <f>ROUND(Unrounded!AH52,-2)</f>
        <v>76500</v>
      </c>
      <c r="AI54" s="48">
        <f>Unrounded!AI52</f>
        <v>7.6694307687679855</v>
      </c>
      <c r="AJ54" s="49">
        <f>Unrounded!AJ52</f>
        <v>0.30442825136202267</v>
      </c>
    </row>
    <row r="55" spans="1:36" ht="15">
      <c r="A55" s="70" t="s">
        <v>49</v>
      </c>
      <c r="B55" s="46">
        <f>ROUND(Unrounded!B53,-2)</f>
        <v>3231500</v>
      </c>
      <c r="C55" s="47">
        <f>ROUND(Unrounded!C53,-2)</f>
        <v>37800</v>
      </c>
      <c r="D55" s="48">
        <f>Unrounded!D53</f>
        <v>1.168390664633786</v>
      </c>
      <c r="E55" s="49">
        <f>Unrounded!E53</f>
        <v>0.27003035651273283</v>
      </c>
      <c r="F55" s="48"/>
      <c r="G55" s="46">
        <f>ROUND(Unrounded!G53,-2)</f>
        <v>3748700</v>
      </c>
      <c r="H55" s="47">
        <f>ROUND(Unrounded!H53,-2)</f>
        <v>82300</v>
      </c>
      <c r="I55" s="48">
        <f>Unrounded!I53</f>
        <v>2.1948857047661452</v>
      </c>
      <c r="J55" s="49">
        <f>Unrounded!J53</f>
        <v>0.38591664783885221</v>
      </c>
      <c r="K55" s="58"/>
      <c r="L55" s="43">
        <v>4250118</v>
      </c>
      <c r="M55" s="59">
        <v>122578</v>
      </c>
      <c r="N55" s="48">
        <f t="shared" si="0"/>
        <v>2.8841081588793536</v>
      </c>
      <c r="O55" s="48">
        <f t="shared" si="4"/>
        <v>0.4986537999032129</v>
      </c>
      <c r="P55" s="32"/>
      <c r="Q55" s="34">
        <f t="shared" si="6"/>
        <v>84778</v>
      </c>
      <c r="R55" s="60">
        <f t="shared" si="7"/>
        <v>224.28042328042329</v>
      </c>
      <c r="S55" s="48"/>
      <c r="T55" s="46">
        <f>ROUND(Unrounded!T53,-2)</f>
        <v>4334500</v>
      </c>
      <c r="U55" s="47">
        <f>ROUND(Unrounded!U53,-2)</f>
        <v>127300</v>
      </c>
      <c r="V55" s="48">
        <f>Unrounded!V53</f>
        <v>2.9372347889119879</v>
      </c>
      <c r="W55" s="49">
        <f>Unrounded!W53</f>
        <v>0.50475666201285374</v>
      </c>
      <c r="X55" s="68"/>
      <c r="Y55" s="43">
        <v>4250118</v>
      </c>
      <c r="Z55" s="59">
        <v>122578</v>
      </c>
      <c r="AA55" s="48">
        <f t="shared" si="1"/>
        <v>2.8841081588793536</v>
      </c>
      <c r="AB55" s="48">
        <f t="shared" si="5"/>
        <v>0.4986537999032129</v>
      </c>
      <c r="AC55" s="32"/>
      <c r="AD55" s="34">
        <f t="shared" si="8"/>
        <v>122578</v>
      </c>
      <c r="AE55" s="60" t="e">
        <f t="shared" si="9"/>
        <v>#DIV/0!</v>
      </c>
      <c r="AF55" s="48"/>
      <c r="AG55" s="46">
        <f>ROUND(Unrounded!AG53,-2)</f>
        <v>4481200</v>
      </c>
      <c r="AH55" s="47">
        <f>ROUND(Unrounded!AH53,-2)</f>
        <v>124700</v>
      </c>
      <c r="AI55" s="48">
        <f>Unrounded!AI53</f>
        <v>2.7833194531102858</v>
      </c>
      <c r="AJ55" s="49">
        <f>Unrounded!AJ53</f>
        <v>0.49641928249371986</v>
      </c>
    </row>
    <row r="56" spans="1:36" ht="15">
      <c r="A56" s="70" t="s">
        <v>50</v>
      </c>
      <c r="B56" s="46">
        <f>ROUND(Unrounded!B54,-2)</f>
        <v>641200</v>
      </c>
      <c r="C56" s="47">
        <f>ROUND(Unrounded!C54,-2)</f>
        <v>12500</v>
      </c>
      <c r="D56" s="48">
        <f>Unrounded!D54</f>
        <v>1.9498585522109209</v>
      </c>
      <c r="E56" s="49">
        <f>Unrounded!E54</f>
        <v>8.9418903712654568E-2</v>
      </c>
      <c r="F56" s="48"/>
      <c r="G56" s="46">
        <f>ROUND(Unrounded!G54,-2)</f>
        <v>703800</v>
      </c>
      <c r="H56" s="47">
        <f>ROUND(Unrounded!H54,-2)</f>
        <v>16400</v>
      </c>
      <c r="I56" s="48">
        <f>Unrounded!I54</f>
        <v>2.3267312665170072</v>
      </c>
      <c r="J56" s="49">
        <f>Unrounded!J54</f>
        <v>7.6809040277702009E-2</v>
      </c>
      <c r="K56" s="58"/>
      <c r="L56" s="43">
        <v>752710</v>
      </c>
      <c r="M56" s="59">
        <v>14242</v>
      </c>
      <c r="N56" s="48">
        <f t="shared" si="0"/>
        <v>1.8920965577712532</v>
      </c>
      <c r="O56" s="48">
        <f t="shared" si="4"/>
        <v>5.7937210741091857E-2</v>
      </c>
      <c r="P56" s="32"/>
      <c r="Q56" s="34">
        <f t="shared" si="6"/>
        <v>1742</v>
      </c>
      <c r="R56" s="60">
        <f t="shared" si="7"/>
        <v>13.936</v>
      </c>
      <c r="S56" s="48"/>
      <c r="T56" s="46">
        <f>ROUND(Unrounded!T54,-2)</f>
        <v>759000</v>
      </c>
      <c r="U56" s="47">
        <f>ROUND(Unrounded!U54,-2)</f>
        <v>15900</v>
      </c>
      <c r="V56" s="48">
        <f>Unrounded!V54</f>
        <v>2.0892651273098588</v>
      </c>
      <c r="W56" s="49">
        <f>Unrounded!W54</f>
        <v>6.286711219838842E-2</v>
      </c>
      <c r="X56" s="68"/>
      <c r="Y56" s="43">
        <v>752710</v>
      </c>
      <c r="Z56" s="59">
        <v>14242</v>
      </c>
      <c r="AA56" s="48">
        <f t="shared" si="1"/>
        <v>1.8920965577712532</v>
      </c>
      <c r="AB56" s="48">
        <f t="shared" si="5"/>
        <v>5.7937210741091857E-2</v>
      </c>
      <c r="AC56" s="32"/>
      <c r="AD56" s="34">
        <f t="shared" si="8"/>
        <v>14242</v>
      </c>
      <c r="AE56" s="60" t="e">
        <f t="shared" si="9"/>
        <v>#DIV/0!</v>
      </c>
      <c r="AF56" s="48"/>
      <c r="AG56" s="46">
        <f>ROUND(Unrounded!AG54,-2)</f>
        <v>786300</v>
      </c>
      <c r="AH56" s="47">
        <f>ROUND(Unrounded!AH54,-2)</f>
        <v>14600</v>
      </c>
      <c r="AI56" s="48">
        <f>Unrounded!AI54</f>
        <v>1.8512960089537811</v>
      </c>
      <c r="AJ56" s="49">
        <f>Unrounded!AJ54</f>
        <v>5.7934023988411285E-2</v>
      </c>
    </row>
    <row r="57" spans="1:36" ht="15">
      <c r="A57" s="70" t="s">
        <v>51</v>
      </c>
      <c r="B57" s="46">
        <f>ROUND(Unrounded!B55,-2)</f>
        <v>4544700</v>
      </c>
      <c r="C57" s="47">
        <f>ROUND(Unrounded!C55,-2)</f>
        <v>45500</v>
      </c>
      <c r="D57" s="48">
        <f>Unrounded!D55</f>
        <v>1.0016848037391772</v>
      </c>
      <c r="E57" s="49">
        <f>Unrounded!E55</f>
        <v>0.32557835500398996</v>
      </c>
      <c r="F57" s="48"/>
      <c r="G57" s="46">
        <f>ROUND(Unrounded!G55,-2)</f>
        <v>5315900</v>
      </c>
      <c r="H57" s="47">
        <f>ROUND(Unrounded!H55,-2)</f>
        <v>108300</v>
      </c>
      <c r="I57" s="48">
        <f>Unrounded!I55</f>
        <v>2.0366183087781606</v>
      </c>
      <c r="J57" s="49">
        <f>Unrounded!J55</f>
        <v>0.50779987455211339</v>
      </c>
      <c r="K57" s="58"/>
      <c r="L57" s="43">
        <v>5873924</v>
      </c>
      <c r="M57" s="59">
        <v>149020</v>
      </c>
      <c r="N57" s="48">
        <f t="shared" si="0"/>
        <v>2.5369752826219747</v>
      </c>
      <c r="O57" s="48">
        <f t="shared" si="4"/>
        <v>0.6062212571715706</v>
      </c>
      <c r="P57" s="32"/>
      <c r="Q57" s="34">
        <f t="shared" si="6"/>
        <v>103520</v>
      </c>
      <c r="R57" s="60">
        <f t="shared" si="7"/>
        <v>227.5164835164835</v>
      </c>
      <c r="S57" s="48"/>
      <c r="T57" s="46">
        <f>ROUND(Unrounded!T55,-2)</f>
        <v>5950500</v>
      </c>
      <c r="U57" s="47">
        <f>ROUND(Unrounded!U55,-2)</f>
        <v>173600</v>
      </c>
      <c r="V57" s="48">
        <f>Unrounded!V55</f>
        <v>2.9175105756103199</v>
      </c>
      <c r="W57" s="49">
        <f>Unrounded!W55</f>
        <v>0.68828327428349745</v>
      </c>
      <c r="X57" s="68"/>
      <c r="Y57" s="43">
        <v>5873924</v>
      </c>
      <c r="Z57" s="59">
        <v>149020</v>
      </c>
      <c r="AA57" s="48">
        <f t="shared" si="1"/>
        <v>2.5369752826219747</v>
      </c>
      <c r="AB57" s="48">
        <f t="shared" si="5"/>
        <v>0.6062212571715706</v>
      </c>
      <c r="AC57" s="32"/>
      <c r="AD57" s="34">
        <f t="shared" si="8"/>
        <v>149020</v>
      </c>
      <c r="AE57" s="60" t="e">
        <f t="shared" si="9"/>
        <v>#DIV/0!</v>
      </c>
      <c r="AF57" s="48"/>
      <c r="AG57" s="46">
        <f>ROUND(Unrounded!AG55,-2)</f>
        <v>6098800</v>
      </c>
      <c r="AH57" s="47">
        <f>ROUND(Unrounded!AH55,-2)</f>
        <v>162100</v>
      </c>
      <c r="AI57" s="48">
        <f>Unrounded!AI55</f>
        <v>2.6584048914781175</v>
      </c>
      <c r="AJ57" s="49">
        <f>Unrounded!AJ55</f>
        <v>0.6452901421572631</v>
      </c>
    </row>
    <row r="58" spans="1:36" ht="15">
      <c r="A58" s="70" t="s">
        <v>52</v>
      </c>
      <c r="B58" s="46">
        <f>ROUND(Unrounded!B56,-2)</f>
        <v>15605800</v>
      </c>
      <c r="C58" s="47">
        <f>ROUND(Unrounded!C56,-2)</f>
        <v>1765700</v>
      </c>
      <c r="D58" s="48">
        <f>Unrounded!D56</f>
        <v>11.314514544635969</v>
      </c>
      <c r="E58" s="49">
        <f>Unrounded!E56</f>
        <v>12.628090451909108</v>
      </c>
      <c r="F58" s="48"/>
      <c r="G58" s="46">
        <f>ROUND(Unrounded!G56,-2)</f>
        <v>19241500</v>
      </c>
      <c r="H58" s="47">
        <f>ROUND(Unrounded!H56,-2)</f>
        <v>2669600</v>
      </c>
      <c r="I58" s="48">
        <f>Unrounded!I56</f>
        <v>13.874180820868707</v>
      </c>
      <c r="J58" s="49">
        <f>Unrounded!J56</f>
        <v>12.521351022989382</v>
      </c>
      <c r="K58" s="58"/>
      <c r="L58" s="43">
        <v>22716319</v>
      </c>
      <c r="M58" s="59">
        <v>3288280</v>
      </c>
      <c r="N58" s="48">
        <f t="shared" si="0"/>
        <v>14.475408625842945</v>
      </c>
      <c r="O58" s="48">
        <f t="shared" si="4"/>
        <v>13.376897299235889</v>
      </c>
      <c r="P58" s="32"/>
      <c r="Q58" s="34">
        <f t="shared" si="6"/>
        <v>1522580</v>
      </c>
      <c r="R58" s="60">
        <f t="shared" si="7"/>
        <v>86.230956561137219</v>
      </c>
      <c r="S58" s="48"/>
      <c r="T58" s="46">
        <f>ROUND(Unrounded!T56,-2)</f>
        <v>23327800</v>
      </c>
      <c r="U58" s="47">
        <f>ROUND(Unrounded!U56,-2)</f>
        <v>3358600</v>
      </c>
      <c r="V58" s="48">
        <f>Unrounded!V56</f>
        <v>14.397287593982384</v>
      </c>
      <c r="W58" s="49">
        <f>Unrounded!W56</f>
        <v>13.315470039402459</v>
      </c>
      <c r="X58" s="68"/>
      <c r="Y58" s="43">
        <v>22716319</v>
      </c>
      <c r="Z58" s="59">
        <v>3288280</v>
      </c>
      <c r="AA58" s="48">
        <f t="shared" si="1"/>
        <v>14.475408625842945</v>
      </c>
      <c r="AB58" s="48">
        <f t="shared" si="5"/>
        <v>13.376897299235889</v>
      </c>
      <c r="AC58" s="32"/>
      <c r="AD58" s="34">
        <f t="shared" si="8"/>
        <v>3288280</v>
      </c>
      <c r="AE58" s="60" t="e">
        <f t="shared" si="9"/>
        <v>#DIV/0!</v>
      </c>
      <c r="AF58" s="48"/>
      <c r="AG58" s="46">
        <f>ROUND(Unrounded!AG56,-2)</f>
        <v>24521700</v>
      </c>
      <c r="AH58" s="47">
        <f>ROUND(Unrounded!AH56,-2)</f>
        <v>3434500</v>
      </c>
      <c r="AI58" s="48">
        <f>Unrounded!AI56</f>
        <v>14.005891517694842</v>
      </c>
      <c r="AJ58" s="49">
        <f>Unrounded!AJ56</f>
        <v>13.66950828357837</v>
      </c>
    </row>
    <row r="59" spans="1:36" ht="15">
      <c r="A59" s="70" t="s">
        <v>53</v>
      </c>
      <c r="B59" s="46">
        <f>ROUND(Unrounded!B57,-2)</f>
        <v>1553400</v>
      </c>
      <c r="C59" s="47">
        <f>ROUND(Unrounded!C57,-2)</f>
        <v>40800</v>
      </c>
      <c r="D59" s="48">
        <f>Unrounded!D57</f>
        <v>2.6281889927002977</v>
      </c>
      <c r="E59" s="49">
        <f>Unrounded!E57</f>
        <v>0.29197206622963473</v>
      </c>
      <c r="F59" s="48"/>
      <c r="G59" s="46">
        <f>ROUND(Unrounded!G57,-2)</f>
        <v>2023900</v>
      </c>
      <c r="H59" s="47">
        <f>ROUND(Unrounded!H57,-2)</f>
        <v>105700</v>
      </c>
      <c r="I59" s="48">
        <f>Unrounded!I57</f>
        <v>5.2222098696806869</v>
      </c>
      <c r="J59" s="49">
        <f>Unrounded!J57</f>
        <v>0.49572693429351511</v>
      </c>
      <c r="K59" s="58"/>
      <c r="L59" s="43">
        <v>2513546</v>
      </c>
      <c r="M59" s="59">
        <v>132016</v>
      </c>
      <c r="N59" s="48">
        <f t="shared" si="0"/>
        <v>5.2521815793305553</v>
      </c>
      <c r="O59" s="48">
        <f t="shared" si="4"/>
        <v>0.53704808406094529</v>
      </c>
      <c r="P59" s="32"/>
      <c r="Q59" s="34">
        <f t="shared" si="6"/>
        <v>91216</v>
      </c>
      <c r="R59" s="60">
        <f t="shared" si="7"/>
        <v>223.56862745098039</v>
      </c>
      <c r="S59" s="48"/>
      <c r="T59" s="46">
        <f>ROUND(Unrounded!T57,-2)</f>
        <v>2512900</v>
      </c>
      <c r="U59" s="47">
        <f>ROUND(Unrounded!U57,-2)</f>
        <v>136800</v>
      </c>
      <c r="V59" s="48">
        <f>Unrounded!V57</f>
        <v>5.4454555077747875</v>
      </c>
      <c r="W59" s="49">
        <f>Unrounded!W57</f>
        <v>0.54250785343323937</v>
      </c>
      <c r="X59" s="68"/>
      <c r="Y59" s="43">
        <v>2513546</v>
      </c>
      <c r="Z59" s="59">
        <v>132016</v>
      </c>
      <c r="AA59" s="48">
        <f t="shared" si="1"/>
        <v>5.2521815793305553</v>
      </c>
      <c r="AB59" s="48">
        <f t="shared" si="5"/>
        <v>0.53704808406094529</v>
      </c>
      <c r="AC59" s="32"/>
      <c r="AD59" s="34">
        <f t="shared" si="8"/>
        <v>132016</v>
      </c>
      <c r="AE59" s="60" t="e">
        <f t="shared" si="9"/>
        <v>#DIV/0!</v>
      </c>
      <c r="AF59" s="48"/>
      <c r="AG59" s="46">
        <f>ROUND(Unrounded!AG57,-2)</f>
        <v>2647500</v>
      </c>
      <c r="AH59" s="47">
        <f>ROUND(Unrounded!AH57,-2)</f>
        <v>126000</v>
      </c>
      <c r="AI59" s="48">
        <f>Unrounded!AI57</f>
        <v>4.7595754879293874</v>
      </c>
      <c r="AJ59" s="49">
        <f>Unrounded!AJ57</f>
        <v>0.50152174324895094</v>
      </c>
    </row>
    <row r="60" spans="1:36" ht="15">
      <c r="A60" s="70" t="s">
        <v>54</v>
      </c>
      <c r="B60" s="46">
        <f>ROUND(Unrounded!B58,-2)</f>
        <v>521500</v>
      </c>
      <c r="C60" s="47">
        <f>ROUND(Unrounded!C58,-2)</f>
        <v>7200</v>
      </c>
      <c r="D60" s="48">
        <f>Unrounded!D58</f>
        <v>1.3895892974587791</v>
      </c>
      <c r="E60" s="49">
        <f>Unrounded!E58</f>
        <v>5.1829064640934792E-2</v>
      </c>
      <c r="F60" s="48"/>
      <c r="G60" s="46">
        <f>ROUND(Unrounded!G58,-2)</f>
        <v>574800</v>
      </c>
      <c r="H60" s="47">
        <f>ROUND(Unrounded!H58,-2)</f>
        <v>9300</v>
      </c>
      <c r="I60" s="48">
        <f>Unrounded!I58</f>
        <v>1.6187056617296578</v>
      </c>
      <c r="J60" s="49">
        <f>Unrounded!J58</f>
        <v>4.3643632131412875E-2</v>
      </c>
      <c r="K60" s="58"/>
      <c r="L60" s="43">
        <v>589327</v>
      </c>
      <c r="M60" s="59">
        <v>7379</v>
      </c>
      <c r="N60" s="48">
        <f t="shared" si="0"/>
        <v>1.252106216073589</v>
      </c>
      <c r="O60" s="48">
        <f t="shared" si="4"/>
        <v>3.0018163043007782E-2</v>
      </c>
      <c r="P60" s="32"/>
      <c r="Q60" s="34">
        <f t="shared" si="6"/>
        <v>179</v>
      </c>
      <c r="R60" s="60">
        <f t="shared" si="7"/>
        <v>2.4861111111111112</v>
      </c>
      <c r="S60" s="48"/>
      <c r="T60" s="46">
        <f>ROUND(Unrounded!T58,-2)</f>
        <v>593700</v>
      </c>
      <c r="U60" s="47">
        <f>ROUND(Unrounded!U58,-2)</f>
        <v>10500</v>
      </c>
      <c r="V60" s="48">
        <f>Unrounded!V58</f>
        <v>1.7744891290433424</v>
      </c>
      <c r="W60" s="49">
        <f>Unrounded!W58</f>
        <v>4.1767359967838938E-2</v>
      </c>
      <c r="X60" s="68"/>
      <c r="Y60" s="43">
        <v>589327</v>
      </c>
      <c r="Z60" s="59">
        <v>7379</v>
      </c>
      <c r="AA60" s="48">
        <f t="shared" si="1"/>
        <v>1.252106216073589</v>
      </c>
      <c r="AB60" s="48">
        <f t="shared" si="5"/>
        <v>3.0018163043007782E-2</v>
      </c>
      <c r="AC60" s="32"/>
      <c r="AD60" s="34">
        <f t="shared" si="8"/>
        <v>7379</v>
      </c>
      <c r="AE60" s="60" t="e">
        <f t="shared" si="9"/>
        <v>#DIV/0!</v>
      </c>
      <c r="AF60" s="48"/>
      <c r="AG60" s="46">
        <f>ROUND(Unrounded!AG58,-2)</f>
        <v>596300</v>
      </c>
      <c r="AH60" s="47">
        <f>ROUND(Unrounded!AH58,-2)</f>
        <v>7800</v>
      </c>
      <c r="AI60" s="48">
        <f>Unrounded!AI58</f>
        <v>1.3158953857299052</v>
      </c>
      <c r="AJ60" s="49">
        <f>Unrounded!AJ58</f>
        <v>3.1231676713181049E-2</v>
      </c>
    </row>
    <row r="61" spans="1:36" ht="15">
      <c r="A61" s="70" t="s">
        <v>55</v>
      </c>
      <c r="B61" s="46">
        <f>ROUND(Unrounded!B59,-2)</f>
        <v>5746400</v>
      </c>
      <c r="C61" s="47">
        <f>ROUND(Unrounded!C59,-2)</f>
        <v>161200</v>
      </c>
      <c r="D61" s="48">
        <f>Unrounded!D59</f>
        <v>2.8057299685247457</v>
      </c>
      <c r="E61" s="49">
        <f>Unrounded!E59</f>
        <v>1.1530768956800435</v>
      </c>
      <c r="F61" s="48"/>
      <c r="G61" s="46">
        <f>ROUND(Unrounded!G59,-2)</f>
        <v>6619300</v>
      </c>
      <c r="H61" s="47">
        <f>ROUND(Unrounded!H59,-2)</f>
        <v>303700</v>
      </c>
      <c r="I61" s="48">
        <f>Unrounded!I59</f>
        <v>4.5885601213185874</v>
      </c>
      <c r="J61" s="49">
        <f>Unrounded!J59</f>
        <v>1.4245928794886513</v>
      </c>
      <c r="K61" s="58"/>
      <c r="L61" s="43">
        <v>7357344</v>
      </c>
      <c r="M61" s="59">
        <v>379991</v>
      </c>
      <c r="N61" s="48">
        <f t="shared" si="0"/>
        <v>5.1647850093729479</v>
      </c>
      <c r="O61" s="48">
        <f t="shared" si="4"/>
        <v>1.5458235252575647</v>
      </c>
      <c r="P61" s="32"/>
      <c r="Q61" s="34">
        <f t="shared" si="6"/>
        <v>218791</v>
      </c>
      <c r="R61" s="60">
        <f t="shared" si="7"/>
        <v>135.72642679900744</v>
      </c>
      <c r="S61" s="48"/>
      <c r="T61" s="46">
        <f>ROUND(Unrounded!T59,-2)</f>
        <v>7517200</v>
      </c>
      <c r="U61" s="47">
        <f>ROUND(Unrounded!U59,-2)</f>
        <v>427200</v>
      </c>
      <c r="V61" s="48">
        <f>Unrounded!V59</f>
        <v>5.6829118878942051</v>
      </c>
      <c r="W61" s="49">
        <f>Unrounded!W59</f>
        <v>1.6936694201671527</v>
      </c>
      <c r="X61" s="68"/>
      <c r="Y61" s="43">
        <v>7357344</v>
      </c>
      <c r="Z61" s="59">
        <v>379991</v>
      </c>
      <c r="AA61" s="48">
        <f t="shared" si="1"/>
        <v>5.1647850093729479</v>
      </c>
      <c r="AB61" s="48">
        <f t="shared" si="5"/>
        <v>1.5458235252575647</v>
      </c>
      <c r="AC61" s="32"/>
      <c r="AD61" s="34">
        <f t="shared" si="8"/>
        <v>379991</v>
      </c>
      <c r="AE61" s="60" t="e">
        <f t="shared" si="9"/>
        <v>#DIV/0!</v>
      </c>
      <c r="AF61" s="48"/>
      <c r="AG61" s="46">
        <f>ROUND(Unrounded!AG59,-2)</f>
        <v>7750800</v>
      </c>
      <c r="AH61" s="47">
        <f>ROUND(Unrounded!AH59,-2)</f>
        <v>414100</v>
      </c>
      <c r="AI61" s="48">
        <f>Unrounded!AI59</f>
        <v>5.3431122796211641</v>
      </c>
      <c r="AJ61" s="49">
        <f>Unrounded!AJ59</f>
        <v>1.6482858677120582</v>
      </c>
    </row>
    <row r="62" spans="1:36" ht="15">
      <c r="A62" s="70" t="s">
        <v>56</v>
      </c>
      <c r="B62" s="46">
        <f>ROUND(Unrounded!B60,-2)</f>
        <v>4501900</v>
      </c>
      <c r="C62" s="47">
        <f>ROUND(Unrounded!C60,-2)</f>
        <v>165200</v>
      </c>
      <c r="D62" s="48">
        <f>Unrounded!D60</f>
        <v>3.6697343487019531</v>
      </c>
      <c r="E62" s="49">
        <f>Unrounded!E60</f>
        <v>1.1815267396350095</v>
      </c>
      <c r="F62" s="48"/>
      <c r="G62" s="46">
        <f>ROUND(Unrounded!G60,-2)</f>
        <v>5501400</v>
      </c>
      <c r="H62" s="47">
        <f>ROUND(Unrounded!H60,-2)</f>
        <v>350900</v>
      </c>
      <c r="I62" s="48">
        <f>Unrounded!I60</f>
        <v>6.3786332128669843</v>
      </c>
      <c r="J62" s="49">
        <f>Unrounded!J60</f>
        <v>1.6459066658530486</v>
      </c>
      <c r="K62" s="58"/>
      <c r="L62" s="43">
        <v>6213872</v>
      </c>
      <c r="M62" s="59">
        <v>469603</v>
      </c>
      <c r="N62" s="48">
        <f t="shared" si="0"/>
        <v>7.55733301233112</v>
      </c>
      <c r="O62" s="48">
        <f t="shared" si="4"/>
        <v>1.9103698901593147</v>
      </c>
      <c r="P62" s="32"/>
      <c r="Q62" s="34">
        <f t="shared" si="6"/>
        <v>304403</v>
      </c>
      <c r="R62" s="60">
        <f t="shared" si="7"/>
        <v>184.26331719128331</v>
      </c>
      <c r="S62" s="48"/>
      <c r="T62" s="46">
        <f>ROUND(Unrounded!T60,-2)</f>
        <v>6306300</v>
      </c>
      <c r="U62" s="47">
        <f>ROUND(Unrounded!U60,-2)</f>
        <v>511600</v>
      </c>
      <c r="V62" s="48">
        <f>Unrounded!V60</f>
        <v>8.1121585490796733</v>
      </c>
      <c r="W62" s="49">
        <f>Unrounded!W60</f>
        <v>2.028208727376096</v>
      </c>
      <c r="X62" s="68"/>
      <c r="Y62" s="43">
        <v>6213872</v>
      </c>
      <c r="Z62" s="59">
        <v>469603</v>
      </c>
      <c r="AA62" s="48">
        <f t="shared" si="1"/>
        <v>7.55733301233112</v>
      </c>
      <c r="AB62" s="48">
        <f t="shared" si="5"/>
        <v>1.9103698901593147</v>
      </c>
      <c r="AC62" s="32"/>
      <c r="AD62" s="34">
        <f t="shared" si="8"/>
        <v>469603</v>
      </c>
      <c r="AE62" s="60" t="e">
        <f t="shared" si="9"/>
        <v>#DIV/0!</v>
      </c>
      <c r="AF62" s="48"/>
      <c r="AG62" s="46">
        <f>ROUND(Unrounded!AG60,-2)</f>
        <v>6529300</v>
      </c>
      <c r="AH62" s="47">
        <f>ROUND(Unrounded!AH60,-2)</f>
        <v>488800</v>
      </c>
      <c r="AI62" s="48">
        <f>Unrounded!AI60</f>
        <v>7.4869786880545774</v>
      </c>
      <c r="AJ62" s="49">
        <f>Unrounded!AJ60</f>
        <v>1.9456494795728834</v>
      </c>
    </row>
    <row r="63" spans="1:36" ht="15">
      <c r="A63" s="70" t="s">
        <v>57</v>
      </c>
      <c r="B63" s="46">
        <f>ROUND(Unrounded!B61,-2)</f>
        <v>1686900</v>
      </c>
      <c r="C63" s="47">
        <f>ROUND(Unrounded!C61,-2)</f>
        <v>13600</v>
      </c>
      <c r="D63" s="48">
        <f>Unrounded!D61</f>
        <v>0.80584161068733062</v>
      </c>
      <c r="E63" s="49">
        <f>Unrounded!E61</f>
        <v>9.7221513002465509E-2</v>
      </c>
      <c r="F63" s="48"/>
      <c r="G63" s="46">
        <f>ROUND(Unrounded!G61,-2)</f>
        <v>1706900</v>
      </c>
      <c r="H63" s="47">
        <f>ROUND(Unrounded!H61,-2)</f>
        <v>13600</v>
      </c>
      <c r="I63" s="48">
        <f>Unrounded!I61</f>
        <v>0.79382236305978393</v>
      </c>
      <c r="J63" s="49">
        <f>Unrounded!J61</f>
        <v>6.3554133839940297E-2</v>
      </c>
      <c r="K63" s="58"/>
      <c r="L63" s="43">
        <v>1712657</v>
      </c>
      <c r="M63" s="59">
        <v>11631</v>
      </c>
      <c r="N63" s="48">
        <f t="shared" si="0"/>
        <v>0.67912022080311474</v>
      </c>
      <c r="O63" s="48">
        <f t="shared" si="4"/>
        <v>4.7315524373658151E-2</v>
      </c>
      <c r="P63" s="32"/>
      <c r="Q63" s="34">
        <f t="shared" si="6"/>
        <v>-1969</v>
      </c>
      <c r="R63" s="60">
        <f t="shared" si="7"/>
        <v>-14.477941176470589</v>
      </c>
      <c r="S63" s="48"/>
      <c r="T63" s="46">
        <f>ROUND(Unrounded!T61,-2)</f>
        <v>1752100</v>
      </c>
      <c r="U63" s="47">
        <f>ROUND(Unrounded!U61,-2)</f>
        <v>13000</v>
      </c>
      <c r="V63" s="48">
        <f>Unrounded!V61</f>
        <v>0.7411123591401384</v>
      </c>
      <c r="W63" s="49">
        <f>Unrounded!W61</f>
        <v>5.1480699495243337E-2</v>
      </c>
      <c r="X63" s="68"/>
      <c r="Y63" s="43">
        <v>1712657</v>
      </c>
      <c r="Z63" s="59">
        <v>11631</v>
      </c>
      <c r="AA63" s="48">
        <f t="shared" si="1"/>
        <v>0.67912022080311474</v>
      </c>
      <c r="AB63" s="48">
        <f t="shared" si="5"/>
        <v>4.7315524373658151E-2</v>
      </c>
      <c r="AC63" s="32"/>
      <c r="AD63" s="34">
        <f t="shared" si="8"/>
        <v>11631</v>
      </c>
      <c r="AE63" s="60" t="e">
        <f t="shared" si="9"/>
        <v>#DIV/0!</v>
      </c>
      <c r="AF63" s="48"/>
      <c r="AG63" s="46">
        <f>ROUND(Unrounded!AG61,-2)</f>
        <v>1751500</v>
      </c>
      <c r="AH63" s="47">
        <f>ROUND(Unrounded!AH61,-2)</f>
        <v>13500</v>
      </c>
      <c r="AI63" s="48">
        <f>Unrounded!AI61</f>
        <v>0.76826981709057773</v>
      </c>
      <c r="AJ63" s="49">
        <f>Unrounded!AJ61</f>
        <v>5.3555937536964977E-2</v>
      </c>
    </row>
    <row r="64" spans="1:36" ht="15">
      <c r="A64" s="70" t="s">
        <v>58</v>
      </c>
      <c r="B64" s="46">
        <f>ROUND(Unrounded!B62,-2)</f>
        <v>4531100</v>
      </c>
      <c r="C64" s="47">
        <f>ROUND(Unrounded!C62,-2)</f>
        <v>93300</v>
      </c>
      <c r="D64" s="48">
        <f>Unrounded!D62</f>
        <v>2.0589989172688337</v>
      </c>
      <c r="E64" s="49">
        <f>Unrounded!E62</f>
        <v>0.66723394711475814</v>
      </c>
      <c r="F64" s="48"/>
      <c r="G64" s="46">
        <f>ROUND(Unrounded!G62,-2)</f>
        <v>5022100</v>
      </c>
      <c r="H64" s="47">
        <f>ROUND(Unrounded!H62,-2)</f>
        <v>148900</v>
      </c>
      <c r="I64" s="48">
        <f>Unrounded!I62</f>
        <v>2.9651102244033489</v>
      </c>
      <c r="J64" s="49">
        <f>Unrounded!J62</f>
        <v>0.6984388243620302</v>
      </c>
      <c r="K64" s="58"/>
      <c r="L64" s="43">
        <v>5294278</v>
      </c>
      <c r="M64" s="59">
        <v>167572</v>
      </c>
      <c r="N64" s="48">
        <f t="shared" si="0"/>
        <v>3.1651530199207523</v>
      </c>
      <c r="O64" s="48">
        <f t="shared" si="4"/>
        <v>0.68169177631696709</v>
      </c>
      <c r="P64" s="32"/>
      <c r="Q64" s="34">
        <f t="shared" si="6"/>
        <v>74272</v>
      </c>
      <c r="R64" s="60">
        <f t="shared" si="7"/>
        <v>79.60557341907824</v>
      </c>
      <c r="S64" s="48"/>
      <c r="T64" s="46">
        <f>ROUND(Unrounded!T62,-2)</f>
        <v>5336000</v>
      </c>
      <c r="U64" s="47">
        <f>ROUND(Unrounded!U62,-2)</f>
        <v>169800</v>
      </c>
      <c r="V64" s="48">
        <f>Unrounded!V62</f>
        <v>3.1820119771476549</v>
      </c>
      <c r="W64" s="49">
        <f>Unrounded!W62</f>
        <v>0.67316218164777486</v>
      </c>
      <c r="X64" s="68"/>
      <c r="Y64" s="43">
        <v>5294278</v>
      </c>
      <c r="Z64" s="59">
        <v>167572</v>
      </c>
      <c r="AA64" s="48">
        <f t="shared" si="1"/>
        <v>3.1651530199207523</v>
      </c>
      <c r="AB64" s="48">
        <f t="shared" si="5"/>
        <v>0.68169177631696709</v>
      </c>
      <c r="AC64" s="32"/>
      <c r="AD64" s="34">
        <f t="shared" si="8"/>
        <v>167572</v>
      </c>
      <c r="AE64" s="60" t="e">
        <f t="shared" si="9"/>
        <v>#DIV/0!</v>
      </c>
      <c r="AF64" s="48"/>
      <c r="AG64" s="46">
        <f>ROUND(Unrounded!AG62,-2)</f>
        <v>5401300</v>
      </c>
      <c r="AH64" s="47">
        <f>ROUND(Unrounded!AH62,-2)</f>
        <v>172300</v>
      </c>
      <c r="AI64" s="48">
        <f>Unrounded!AI62</f>
        <v>3.189433305815129</v>
      </c>
      <c r="AJ64" s="49">
        <f>Unrounded!AJ62</f>
        <v>0.68564813908241362</v>
      </c>
    </row>
    <row r="65" spans="1:36" ht="15">
      <c r="A65" s="71" t="s">
        <v>59</v>
      </c>
      <c r="B65" s="50">
        <f>ROUND(Unrounded!B63,-2)</f>
        <v>418700</v>
      </c>
      <c r="C65" s="51">
        <f>ROUND(Unrounded!C63,-2)</f>
        <v>7300</v>
      </c>
      <c r="D65" s="52">
        <f>Unrounded!D63</f>
        <v>1.7353175086515107</v>
      </c>
      <c r="E65" s="53">
        <f>Unrounded!E63</f>
        <v>5.1964948762388878E-2</v>
      </c>
      <c r="F65" s="52"/>
      <c r="G65" s="50">
        <f>ROUND(Unrounded!G63,-2)</f>
        <v>462800</v>
      </c>
      <c r="H65" s="51">
        <f>ROUND(Unrounded!H63,-2)</f>
        <v>8900</v>
      </c>
      <c r="I65" s="52">
        <f>Unrounded!I63</f>
        <v>1.9271448913050524</v>
      </c>
      <c r="J65" s="53">
        <f>Unrounded!J63</f>
        <v>4.1833160126821221E-2</v>
      </c>
      <c r="K65" s="61"/>
      <c r="L65" s="62">
        <v>505143</v>
      </c>
      <c r="M65" s="63">
        <v>8875</v>
      </c>
      <c r="N65" s="52">
        <f t="shared" si="0"/>
        <v>1.7569282361628291</v>
      </c>
      <c r="O65" s="52">
        <f t="shared" si="4"/>
        <v>3.610397032208891E-2</v>
      </c>
      <c r="P65" s="64"/>
      <c r="Q65" s="65">
        <f t="shared" si="6"/>
        <v>1575</v>
      </c>
      <c r="R65" s="66">
        <f t="shared" si="7"/>
        <v>21.575342465753426</v>
      </c>
      <c r="S65" s="52"/>
      <c r="T65" s="50">
        <f>ROUND(Unrounded!T63,-2)</f>
        <v>523400</v>
      </c>
      <c r="U65" s="51">
        <f>ROUND(Unrounded!U63,-2)</f>
        <v>9400</v>
      </c>
      <c r="V65" s="52">
        <f>Unrounded!V63</f>
        <v>1.8011615466911204</v>
      </c>
      <c r="W65" s="53">
        <f>Unrounded!W63</f>
        <v>3.7378516352803558E-2</v>
      </c>
      <c r="X65" s="69"/>
      <c r="Y65" s="62">
        <v>505143</v>
      </c>
      <c r="Z65" s="63">
        <v>8875</v>
      </c>
      <c r="AA65" s="52">
        <f t="shared" si="1"/>
        <v>1.7569282361628291</v>
      </c>
      <c r="AB65" s="52">
        <f t="shared" si="5"/>
        <v>3.610397032208891E-2</v>
      </c>
      <c r="AC65" s="64"/>
      <c r="AD65" s="65">
        <f t="shared" si="8"/>
        <v>8875</v>
      </c>
      <c r="AE65" s="66" t="e">
        <f t="shared" si="9"/>
        <v>#DIV/0!</v>
      </c>
      <c r="AF65" s="52"/>
      <c r="AG65" s="50">
        <f>ROUND(Unrounded!AG63,-2)</f>
        <v>544300</v>
      </c>
      <c r="AH65" s="51">
        <f>ROUND(Unrounded!AH63,-2)</f>
        <v>9600</v>
      </c>
      <c r="AI65" s="52">
        <f>Unrounded!AI63</f>
        <v>1.7628826392346573</v>
      </c>
      <c r="AJ65" s="53">
        <f>Unrounded!AJ63</f>
        <v>3.8188854092388452E-2</v>
      </c>
    </row>
    <row r="66" spans="1:36">
      <c r="B66" s="40"/>
      <c r="C66" s="40"/>
      <c r="D66" s="41"/>
      <c r="E66" s="41"/>
      <c r="F66" s="41"/>
      <c r="G66" s="41"/>
      <c r="H66" s="41"/>
      <c r="T66" s="44"/>
      <c r="U66" s="44"/>
      <c r="V66" s="41"/>
      <c r="AG66" s="44"/>
      <c r="AH66" s="44"/>
      <c r="AI66" s="41"/>
    </row>
    <row r="67" spans="1:36">
      <c r="A67" s="38" t="s">
        <v>63</v>
      </c>
      <c r="B67" s="40"/>
      <c r="C67" s="40"/>
      <c r="D67" s="41"/>
      <c r="E67" s="41"/>
      <c r="F67" s="41"/>
      <c r="G67" s="41"/>
      <c r="H67" s="41"/>
      <c r="T67" s="44"/>
      <c r="U67" s="44"/>
      <c r="V67" s="41"/>
      <c r="AG67" s="44"/>
      <c r="AH67" s="44"/>
      <c r="AI67" s="41"/>
    </row>
    <row r="68" spans="1:36">
      <c r="A68" s="85" t="s">
        <v>62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</row>
  </sheetData>
  <mergeCells count="8">
    <mergeCell ref="T12:W12"/>
    <mergeCell ref="AG12:AJ12"/>
    <mergeCell ref="A68:AJ68"/>
    <mergeCell ref="A12:A13"/>
    <mergeCell ref="B12:E12"/>
    <mergeCell ref="G12:J12"/>
    <mergeCell ref="L12:N12"/>
    <mergeCell ref="Y12:AA12"/>
  </mergeCells>
  <pageMargins left="0.75" right="0.75" top="1" bottom="1" header="0.5" footer="0.5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J65"/>
  <sheetViews>
    <sheetView zoomScale="70" zoomScaleNormal="70" workbookViewId="0">
      <selection activeCell="J25" sqref="J25"/>
    </sheetView>
  </sheetViews>
  <sheetFormatPr defaultColWidth="8.875" defaultRowHeight="12.75"/>
  <cols>
    <col min="1" max="1" width="23.5" style="3" customWidth="1"/>
    <col min="2" max="2" width="11.125" style="3" bestFit="1" customWidth="1"/>
    <col min="3" max="3" width="14" style="3" customWidth="1"/>
    <col min="4" max="4" width="14.125" style="3" customWidth="1"/>
    <col min="5" max="5" width="14.625" style="3" customWidth="1"/>
    <col min="6" max="6" width="2.125" style="3" customWidth="1"/>
    <col min="7" max="7" width="11.125" style="3" bestFit="1" customWidth="1"/>
    <col min="8" max="8" width="10.875" style="3" customWidth="1"/>
    <col min="9" max="9" width="14" style="3" customWidth="1"/>
    <col min="10" max="10" width="14.625" style="3" customWidth="1"/>
    <col min="11" max="11" width="1.875" style="3" customWidth="1"/>
    <col min="12" max="12" width="13.5" style="3" hidden="1" customWidth="1"/>
    <col min="13" max="13" width="11" style="3" hidden="1" customWidth="1"/>
    <col min="14" max="14" width="10.5" style="3" hidden="1" customWidth="1"/>
    <col min="15" max="15" width="13.5" style="3" hidden="1" customWidth="1"/>
    <col min="16" max="16" width="1.875" style="3" hidden="1" customWidth="1"/>
    <col min="17" max="17" width="11.5" style="3" hidden="1" customWidth="1"/>
    <col min="18" max="18" width="10" style="3" hidden="1" customWidth="1"/>
    <col min="19" max="19" width="2.125" style="3" hidden="1" customWidth="1"/>
    <col min="20" max="20" width="12.375" style="3" bestFit="1" customWidth="1"/>
    <col min="21" max="21" width="11.375" style="3" bestFit="1" customWidth="1"/>
    <col min="22" max="22" width="14.375" style="3" customWidth="1"/>
    <col min="23" max="23" width="13.5" style="3" customWidth="1"/>
    <col min="24" max="24" width="1.875" style="3" customWidth="1"/>
    <col min="25" max="25" width="13.5" style="3" hidden="1" customWidth="1"/>
    <col min="26" max="26" width="11" style="3" hidden="1" customWidth="1"/>
    <col min="27" max="27" width="10.5" style="3" hidden="1" customWidth="1"/>
    <col min="28" max="28" width="13.5" style="3" hidden="1" customWidth="1"/>
    <col min="29" max="29" width="1.875" style="3" hidden="1" customWidth="1"/>
    <col min="30" max="30" width="11.5" style="3" hidden="1" customWidth="1"/>
    <col min="31" max="31" width="10" style="3" hidden="1" customWidth="1"/>
    <col min="32" max="32" width="2.125" style="3" hidden="1" customWidth="1"/>
    <col min="33" max="33" width="12.375" style="3" bestFit="1" customWidth="1"/>
    <col min="34" max="34" width="11.375" style="3" bestFit="1" customWidth="1"/>
    <col min="35" max="35" width="14.375" style="3" customWidth="1"/>
    <col min="36" max="36" width="13.5" style="3" customWidth="1"/>
    <col min="37" max="37" width="14.75" style="3" customWidth="1"/>
    <col min="38" max="16384" width="8.875" style="3"/>
  </cols>
  <sheetData>
    <row r="9" spans="1:36" ht="26.25">
      <c r="A9" s="1" t="s">
        <v>61</v>
      </c>
      <c r="B9" s="2"/>
      <c r="C9" s="2"/>
      <c r="D9" s="2"/>
      <c r="E9" s="2"/>
    </row>
    <row r="10" spans="1:36" s="30" customFormat="1" ht="15.75">
      <c r="A10" s="28"/>
      <c r="B10" s="88">
        <v>1990</v>
      </c>
      <c r="C10" s="88"/>
      <c r="D10" s="88"/>
      <c r="E10" s="88"/>
      <c r="F10" s="29"/>
      <c r="G10" s="88">
        <v>2000</v>
      </c>
      <c r="H10" s="88"/>
      <c r="I10" s="88"/>
      <c r="J10" s="88"/>
      <c r="K10" s="29"/>
      <c r="L10" s="88">
        <v>2009</v>
      </c>
      <c r="M10" s="88"/>
      <c r="N10" s="88"/>
      <c r="O10" s="28"/>
      <c r="P10" s="28"/>
      <c r="Q10" s="28"/>
      <c r="R10" s="28"/>
      <c r="S10" s="29"/>
      <c r="T10" s="89">
        <v>2010</v>
      </c>
      <c r="U10" s="90"/>
      <c r="V10" s="90"/>
      <c r="W10" s="91"/>
      <c r="X10" s="29"/>
      <c r="Y10" s="88">
        <v>2009</v>
      </c>
      <c r="Z10" s="88"/>
      <c r="AA10" s="88"/>
      <c r="AB10" s="28"/>
      <c r="AC10" s="28"/>
      <c r="AD10" s="28"/>
      <c r="AE10" s="28"/>
      <c r="AF10" s="29"/>
      <c r="AG10" s="89">
        <v>2013</v>
      </c>
      <c r="AH10" s="90"/>
      <c r="AI10" s="90"/>
      <c r="AJ10" s="90"/>
    </row>
    <row r="11" spans="1:36" s="6" customFormat="1" ht="51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5"/>
      <c r="G11" s="4" t="s">
        <v>1</v>
      </c>
      <c r="H11" s="4" t="s">
        <v>2</v>
      </c>
      <c r="I11" s="4" t="s">
        <v>3</v>
      </c>
      <c r="J11" s="4" t="s">
        <v>4</v>
      </c>
      <c r="K11" s="5"/>
      <c r="L11" s="4" t="s">
        <v>5</v>
      </c>
      <c r="M11" s="4" t="s">
        <v>2</v>
      </c>
      <c r="N11" s="4" t="s">
        <v>3</v>
      </c>
      <c r="O11" s="4" t="s">
        <v>4</v>
      </c>
      <c r="P11" s="4"/>
      <c r="Q11" s="4" t="s">
        <v>6</v>
      </c>
      <c r="R11" s="4" t="s">
        <v>7</v>
      </c>
      <c r="S11" s="5"/>
      <c r="T11" s="4" t="s">
        <v>5</v>
      </c>
      <c r="U11" s="4" t="s">
        <v>2</v>
      </c>
      <c r="V11" s="4" t="s">
        <v>3</v>
      </c>
      <c r="W11" s="4" t="s">
        <v>4</v>
      </c>
      <c r="X11" s="5"/>
      <c r="Y11" s="4" t="s">
        <v>5</v>
      </c>
      <c r="Z11" s="4" t="s">
        <v>2</v>
      </c>
      <c r="AA11" s="4" t="s">
        <v>3</v>
      </c>
      <c r="AB11" s="4" t="s">
        <v>4</v>
      </c>
      <c r="AC11" s="4"/>
      <c r="AD11" s="4" t="s">
        <v>6</v>
      </c>
      <c r="AE11" s="4" t="s">
        <v>7</v>
      </c>
      <c r="AF11" s="5"/>
      <c r="AG11" s="4" t="s">
        <v>5</v>
      </c>
      <c r="AH11" s="4" t="s">
        <v>2</v>
      </c>
      <c r="AI11" s="4" t="s">
        <v>3</v>
      </c>
      <c r="AJ11" s="4" t="s">
        <v>4</v>
      </c>
    </row>
    <row r="12" spans="1:36" s="7" customFormat="1" ht="15">
      <c r="A12" s="7" t="s">
        <v>8</v>
      </c>
      <c r="B12" s="8">
        <v>230445777</v>
      </c>
      <c r="C12" s="8">
        <v>13982502</v>
      </c>
      <c r="D12" s="9">
        <f t="shared" ref="D12:D63" si="0">C12*100/B12</f>
        <v>6.067588732598038</v>
      </c>
      <c r="E12" s="9">
        <v>100</v>
      </c>
      <c r="F12" s="9"/>
      <c r="G12" s="10">
        <v>262375152</v>
      </c>
      <c r="H12" s="10">
        <v>21320407</v>
      </c>
      <c r="I12" s="11">
        <v>8.1259245921275358</v>
      </c>
      <c r="J12" s="9">
        <v>100</v>
      </c>
      <c r="K12" s="12"/>
      <c r="L12" s="13">
        <v>285797349</v>
      </c>
      <c r="M12" s="14">
        <v>24581784</v>
      </c>
      <c r="N12" s="9">
        <f t="shared" ref="N12:N63" si="1">M12*100/L12</f>
        <v>8.6011238683673028</v>
      </c>
      <c r="O12" s="9">
        <v>100</v>
      </c>
      <c r="Q12" s="15">
        <f>M12-C12</f>
        <v>10599282</v>
      </c>
      <c r="R12" s="16">
        <f>Q12*100/C12</f>
        <v>75.803901190216166</v>
      </c>
      <c r="S12" s="9"/>
      <c r="T12" s="14">
        <v>289215746</v>
      </c>
      <c r="U12" s="14">
        <v>25223045</v>
      </c>
      <c r="V12" s="9">
        <f t="shared" ref="V12:V63" si="2">U12*100/T12</f>
        <v>8.7211866396790167</v>
      </c>
      <c r="W12" s="9">
        <v>100</v>
      </c>
      <c r="X12" s="12"/>
      <c r="Y12" s="13">
        <v>285797349</v>
      </c>
      <c r="Z12" s="14">
        <v>24581784</v>
      </c>
      <c r="AA12" s="9">
        <f t="shared" ref="AA12:AA63" si="3">Z12*100/Y12</f>
        <v>8.6011238683673028</v>
      </c>
      <c r="AB12" s="9">
        <v>100</v>
      </c>
      <c r="AD12" s="15">
        <f t="shared" ref="AD12:AD43" si="4">Z12-S12</f>
        <v>24581784</v>
      </c>
      <c r="AE12" s="16" t="e">
        <f t="shared" ref="AE12:AE43" si="5">AD12*100/S12</f>
        <v>#DIV/0!</v>
      </c>
      <c r="AF12" s="9"/>
      <c r="AG12" s="35">
        <v>296358760</v>
      </c>
      <c r="AH12" s="35">
        <v>25125132</v>
      </c>
      <c r="AI12" s="9">
        <f t="shared" ref="AI12:AI63" si="6">AH12*100/AG12</f>
        <v>8.4779447720728758</v>
      </c>
      <c r="AJ12" s="9">
        <v>100</v>
      </c>
    </row>
    <row r="13" spans="1:36" ht="15.75">
      <c r="A13" s="3" t="s">
        <v>9</v>
      </c>
      <c r="B13" s="17">
        <v>3759802</v>
      </c>
      <c r="C13" s="17">
        <v>36018</v>
      </c>
      <c r="D13" s="18">
        <f t="shared" si="0"/>
        <v>0.95797597852227323</v>
      </c>
      <c r="E13" s="18">
        <f t="shared" ref="E13:E63" si="7">C13*100/C$12</f>
        <v>0.25759338350175098</v>
      </c>
      <c r="F13" s="18"/>
      <c r="G13" s="19">
        <v>4152278</v>
      </c>
      <c r="H13" s="19">
        <v>63917</v>
      </c>
      <c r="I13" s="20">
        <v>1.5393237158013022</v>
      </c>
      <c r="J13" s="18">
        <f t="shared" ref="J13:J63" si="8">H13*100/H$12</f>
        <v>0.29979258838726669</v>
      </c>
      <c r="K13" s="21"/>
      <c r="L13" s="22">
        <v>4394837</v>
      </c>
      <c r="M13" s="23">
        <v>90942</v>
      </c>
      <c r="N13" s="18">
        <f t="shared" si="1"/>
        <v>2.0692917621290619</v>
      </c>
      <c r="O13" s="18">
        <f t="shared" ref="O13:O63" si="9">M13*100/M$12</f>
        <v>0.36995687538382083</v>
      </c>
      <c r="Q13" s="24">
        <f>M13-C13</f>
        <v>54924</v>
      </c>
      <c r="R13" s="25">
        <f>Q13*100/C13</f>
        <v>152.4904214559387</v>
      </c>
      <c r="S13" s="18"/>
      <c r="T13" s="26">
        <v>4477229</v>
      </c>
      <c r="U13" s="26">
        <v>108823</v>
      </c>
      <c r="V13" s="18">
        <f t="shared" si="2"/>
        <v>2.4305882053386147</v>
      </c>
      <c r="W13" s="18">
        <f t="shared" ref="W13:W63" si="10">U13*100/U$12</f>
        <v>0.43144275403703242</v>
      </c>
      <c r="X13" s="21"/>
      <c r="Y13" s="22">
        <v>4394837</v>
      </c>
      <c r="Z13" s="23">
        <v>90942</v>
      </c>
      <c r="AA13" s="18">
        <f t="shared" si="3"/>
        <v>2.0692917621290619</v>
      </c>
      <c r="AB13" s="18">
        <f t="shared" ref="AB13:AB63" si="11">Z13*100/Z$12</f>
        <v>0.36995687538382083</v>
      </c>
      <c r="AD13" s="24">
        <f t="shared" si="4"/>
        <v>90942</v>
      </c>
      <c r="AE13" s="25" t="e">
        <f t="shared" si="5"/>
        <v>#DIV/0!</v>
      </c>
      <c r="AF13" s="18"/>
      <c r="AG13" s="34">
        <v>4541368</v>
      </c>
      <c r="AH13" s="34">
        <v>99606</v>
      </c>
      <c r="AI13" s="18">
        <f t="shared" si="6"/>
        <v>2.1933038679094055</v>
      </c>
      <c r="AJ13" s="18">
        <f t="shared" ref="AJ13:AJ63" si="12">AH13*100/AH$12</f>
        <v>0.3964397082570551</v>
      </c>
    </row>
    <row r="14" spans="1:36" ht="15.75">
      <c r="A14" s="3" t="s">
        <v>10</v>
      </c>
      <c r="B14" s="17">
        <v>495425</v>
      </c>
      <c r="C14" s="17">
        <v>22480</v>
      </c>
      <c r="D14" s="18">
        <f t="shared" si="0"/>
        <v>4.5375182923752337</v>
      </c>
      <c r="E14" s="18">
        <f t="shared" si="7"/>
        <v>0.16077237106778172</v>
      </c>
      <c r="F14" s="18"/>
      <c r="G14" s="19">
        <v>579740</v>
      </c>
      <c r="H14" s="19">
        <v>30842</v>
      </c>
      <c r="I14" s="20">
        <v>5.3199710214923934</v>
      </c>
      <c r="J14" s="18">
        <f t="shared" si="8"/>
        <v>0.14465952737206189</v>
      </c>
      <c r="K14" s="21"/>
      <c r="L14" s="22">
        <v>643692</v>
      </c>
      <c r="M14" s="23">
        <v>38643</v>
      </c>
      <c r="N14" s="18">
        <f t="shared" si="1"/>
        <v>6.0033369996830785</v>
      </c>
      <c r="O14" s="18">
        <f t="shared" si="9"/>
        <v>0.15720177184861767</v>
      </c>
      <c r="Q14" s="24">
        <f t="shared" ref="Q14:Q63" si="13">M14-C14</f>
        <v>16163</v>
      </c>
      <c r="R14" s="25">
        <f t="shared" ref="R14:R63" si="14">Q14*100/C14</f>
        <v>71.89946619217082</v>
      </c>
      <c r="S14" s="18"/>
      <c r="T14" s="26">
        <v>660403</v>
      </c>
      <c r="U14" s="26">
        <v>37760</v>
      </c>
      <c r="V14" s="18">
        <f t="shared" si="2"/>
        <v>5.7177208462105718</v>
      </c>
      <c r="W14" s="18">
        <f t="shared" si="10"/>
        <v>0.14970436757338379</v>
      </c>
      <c r="X14" s="21"/>
      <c r="Y14" s="22">
        <v>643692</v>
      </c>
      <c r="Z14" s="23">
        <v>38643</v>
      </c>
      <c r="AA14" s="18">
        <f t="shared" si="3"/>
        <v>6.0033369996830785</v>
      </c>
      <c r="AB14" s="18">
        <f t="shared" si="11"/>
        <v>0.15720177184861767</v>
      </c>
      <c r="AD14" s="24">
        <f t="shared" si="4"/>
        <v>38643</v>
      </c>
      <c r="AE14" s="25" t="e">
        <f t="shared" si="5"/>
        <v>#DIV/0!</v>
      </c>
      <c r="AF14" s="18"/>
      <c r="AG14" s="34">
        <v>680427</v>
      </c>
      <c r="AH14" s="34">
        <v>32334</v>
      </c>
      <c r="AI14" s="18">
        <f t="shared" si="6"/>
        <v>4.7520160134738925</v>
      </c>
      <c r="AJ14" s="18">
        <f t="shared" si="12"/>
        <v>0.12869186120096801</v>
      </c>
    </row>
    <row r="15" spans="1:36" ht="15.75">
      <c r="A15" s="3" t="s">
        <v>11</v>
      </c>
      <c r="B15" s="17">
        <v>3374806</v>
      </c>
      <c r="C15" s="17">
        <v>275907</v>
      </c>
      <c r="D15" s="18">
        <f t="shared" si="0"/>
        <v>8.175492161623513</v>
      </c>
      <c r="E15" s="18">
        <f t="shared" si="7"/>
        <v>1.9732305420017104</v>
      </c>
      <c r="F15" s="18"/>
      <c r="G15" s="19">
        <v>4752724</v>
      </c>
      <c r="H15" s="19">
        <v>539937</v>
      </c>
      <c r="I15" s="20">
        <v>11.360579743321935</v>
      </c>
      <c r="J15" s="18">
        <f t="shared" si="8"/>
        <v>2.5324891780912062</v>
      </c>
      <c r="K15" s="21"/>
      <c r="L15" s="22">
        <v>6079191</v>
      </c>
      <c r="M15" s="23">
        <v>652622</v>
      </c>
      <c r="N15" s="18">
        <f t="shared" si="1"/>
        <v>10.735342909936536</v>
      </c>
      <c r="O15" s="18">
        <f t="shared" si="9"/>
        <v>2.6549008810751897</v>
      </c>
      <c r="Q15" s="24">
        <f t="shared" si="13"/>
        <v>376715</v>
      </c>
      <c r="R15" s="25">
        <f t="shared" si="14"/>
        <v>136.53694904442438</v>
      </c>
      <c r="S15" s="18"/>
      <c r="T15" s="26">
        <v>5957961</v>
      </c>
      <c r="U15" s="26">
        <v>587298</v>
      </c>
      <c r="V15" s="18">
        <f t="shared" si="2"/>
        <v>9.857365632302729</v>
      </c>
      <c r="W15" s="18">
        <f t="shared" si="10"/>
        <v>2.328418317455327</v>
      </c>
      <c r="X15" s="21"/>
      <c r="Y15" s="22">
        <v>6079191</v>
      </c>
      <c r="Z15" s="23">
        <v>652622</v>
      </c>
      <c r="AA15" s="18">
        <f t="shared" si="3"/>
        <v>10.735342909936536</v>
      </c>
      <c r="AB15" s="18">
        <f t="shared" si="11"/>
        <v>2.6549008810751897</v>
      </c>
      <c r="AD15" s="24">
        <f t="shared" si="4"/>
        <v>652622</v>
      </c>
      <c r="AE15" s="25" t="e">
        <f t="shared" si="5"/>
        <v>#DIV/0!</v>
      </c>
      <c r="AF15" s="18"/>
      <c r="AG15" s="34">
        <v>6196543</v>
      </c>
      <c r="AH15" s="34">
        <v>564670</v>
      </c>
      <c r="AI15" s="18">
        <f t="shared" si="6"/>
        <v>9.1126616889449483</v>
      </c>
      <c r="AJ15" s="18">
        <f t="shared" si="12"/>
        <v>2.2474309786710771</v>
      </c>
    </row>
    <row r="16" spans="1:36" ht="15.75">
      <c r="A16" s="3" t="s">
        <v>12</v>
      </c>
      <c r="B16" s="17">
        <v>2186665</v>
      </c>
      <c r="C16" s="17">
        <v>21385</v>
      </c>
      <c r="D16" s="18">
        <f t="shared" si="0"/>
        <v>0.97797330638209323</v>
      </c>
      <c r="E16" s="18">
        <f t="shared" si="7"/>
        <v>0.15294115459450677</v>
      </c>
      <c r="F16" s="18"/>
      <c r="G16" s="19">
        <v>2492205</v>
      </c>
      <c r="H16" s="19">
        <v>57709</v>
      </c>
      <c r="I16" s="20">
        <v>2.3155799783725657</v>
      </c>
      <c r="J16" s="18">
        <f t="shared" si="8"/>
        <v>0.27067494537041437</v>
      </c>
      <c r="K16" s="21"/>
      <c r="L16" s="22">
        <v>2687139</v>
      </c>
      <c r="M16" s="23">
        <v>83871</v>
      </c>
      <c r="N16" s="18">
        <f t="shared" si="1"/>
        <v>3.1212006524411278</v>
      </c>
      <c r="O16" s="18">
        <f t="shared" si="9"/>
        <v>0.34119167266297679</v>
      </c>
      <c r="Q16" s="24">
        <f t="shared" si="13"/>
        <v>62486</v>
      </c>
      <c r="R16" s="25">
        <f t="shared" si="14"/>
        <v>292.1954641103577</v>
      </c>
      <c r="S16" s="18"/>
      <c r="T16" s="26">
        <v>2727155</v>
      </c>
      <c r="U16" s="26">
        <v>87993</v>
      </c>
      <c r="V16" s="18">
        <f t="shared" si="2"/>
        <v>3.2265492793772266</v>
      </c>
      <c r="W16" s="18">
        <f t="shared" si="10"/>
        <v>0.34885954491220234</v>
      </c>
      <c r="X16" s="21"/>
      <c r="Y16" s="22">
        <v>2687139</v>
      </c>
      <c r="Z16" s="23">
        <v>83871</v>
      </c>
      <c r="AA16" s="18">
        <f t="shared" si="3"/>
        <v>3.1212006524411278</v>
      </c>
      <c r="AB16" s="18">
        <f t="shared" si="11"/>
        <v>0.34119167266297679</v>
      </c>
      <c r="AD16" s="24">
        <f t="shared" si="4"/>
        <v>83871</v>
      </c>
      <c r="AE16" s="25" t="e">
        <f t="shared" si="5"/>
        <v>#DIV/0!</v>
      </c>
      <c r="AF16" s="18"/>
      <c r="AG16" s="34">
        <v>2769171</v>
      </c>
      <c r="AH16" s="34">
        <v>86188</v>
      </c>
      <c r="AI16" s="18">
        <f t="shared" si="6"/>
        <v>3.1124116206619239</v>
      </c>
      <c r="AJ16" s="18">
        <f t="shared" si="12"/>
        <v>0.34303501370659467</v>
      </c>
    </row>
    <row r="17" spans="1:36" ht="15.75">
      <c r="A17" s="3" t="s">
        <v>13</v>
      </c>
      <c r="B17" s="17">
        <v>27383547</v>
      </c>
      <c r="C17" s="17">
        <v>4422783</v>
      </c>
      <c r="D17" s="18">
        <f t="shared" si="0"/>
        <v>16.151242203940928</v>
      </c>
      <c r="E17" s="18">
        <f t="shared" si="7"/>
        <v>31.630841175635091</v>
      </c>
      <c r="F17" s="18"/>
      <c r="G17" s="19">
        <v>31416629</v>
      </c>
      <c r="H17" s="19">
        <v>6277779</v>
      </c>
      <c r="I17" s="20">
        <v>19.982344382015015</v>
      </c>
      <c r="J17" s="18">
        <f t="shared" si="8"/>
        <v>29.444930389931113</v>
      </c>
      <c r="K17" s="21"/>
      <c r="L17" s="22">
        <v>34212484</v>
      </c>
      <c r="M17" s="23">
        <v>6789164</v>
      </c>
      <c r="N17" s="18">
        <f t="shared" si="1"/>
        <v>19.844113043648044</v>
      </c>
      <c r="O17" s="18">
        <f t="shared" si="9"/>
        <v>27.618678937216274</v>
      </c>
      <c r="Q17" s="24">
        <f t="shared" si="13"/>
        <v>2366381</v>
      </c>
      <c r="R17" s="25">
        <f t="shared" si="14"/>
        <v>53.504343306013432</v>
      </c>
      <c r="S17" s="18"/>
      <c r="T17" s="26">
        <v>34820465</v>
      </c>
      <c r="U17" s="26">
        <v>6898367</v>
      </c>
      <c r="V17" s="18">
        <f t="shared" si="2"/>
        <v>19.811243187016601</v>
      </c>
      <c r="W17" s="18">
        <f t="shared" si="10"/>
        <v>27.349461573731482</v>
      </c>
      <c r="X17" s="21"/>
      <c r="Y17" s="22">
        <v>34212484</v>
      </c>
      <c r="Z17" s="23">
        <v>6789164</v>
      </c>
      <c r="AA17" s="18">
        <f t="shared" si="3"/>
        <v>19.844113043648044</v>
      </c>
      <c r="AB17" s="18">
        <f t="shared" si="11"/>
        <v>27.618678937216274</v>
      </c>
      <c r="AD17" s="24">
        <f t="shared" si="4"/>
        <v>6789164</v>
      </c>
      <c r="AE17" s="25" t="e">
        <f t="shared" si="5"/>
        <v>#DIV/0!</v>
      </c>
      <c r="AF17" s="18"/>
      <c r="AG17" s="34">
        <v>35831956</v>
      </c>
      <c r="AH17" s="34">
        <v>6763609</v>
      </c>
      <c r="AI17" s="18">
        <f t="shared" si="6"/>
        <v>18.875913444412578</v>
      </c>
      <c r="AJ17" s="18">
        <f t="shared" si="12"/>
        <v>26.919695387072991</v>
      </c>
    </row>
    <row r="18" spans="1:36" ht="15.75">
      <c r="A18" s="3" t="s">
        <v>14</v>
      </c>
      <c r="B18" s="17">
        <v>3042986</v>
      </c>
      <c r="C18" s="17">
        <v>109889</v>
      </c>
      <c r="D18" s="18">
        <f t="shared" si="0"/>
        <v>3.6112226608995242</v>
      </c>
      <c r="E18" s="18">
        <f t="shared" si="7"/>
        <v>0.78590369591937126</v>
      </c>
      <c r="F18" s="18"/>
      <c r="G18" s="19">
        <v>4006285</v>
      </c>
      <c r="H18" s="19">
        <v>267504</v>
      </c>
      <c r="I18" s="20">
        <v>6.6771085931230552</v>
      </c>
      <c r="J18" s="18">
        <f t="shared" si="8"/>
        <v>1.2546852412339033</v>
      </c>
      <c r="K18" s="21"/>
      <c r="L18" s="22">
        <v>4660034</v>
      </c>
      <c r="M18" s="23">
        <v>330572</v>
      </c>
      <c r="N18" s="18">
        <f t="shared" si="1"/>
        <v>7.0937679853837974</v>
      </c>
      <c r="O18" s="18">
        <f t="shared" si="9"/>
        <v>1.3447844143451915</v>
      </c>
      <c r="Q18" s="24">
        <f t="shared" si="13"/>
        <v>220683</v>
      </c>
      <c r="R18" s="25">
        <f t="shared" si="14"/>
        <v>200.82355831793902</v>
      </c>
      <c r="S18" s="18"/>
      <c r="T18" s="26">
        <v>4706794</v>
      </c>
      <c r="U18" s="26">
        <v>327870</v>
      </c>
      <c r="V18" s="18">
        <f t="shared" si="2"/>
        <v>6.9658880333407414</v>
      </c>
      <c r="W18" s="18">
        <f t="shared" si="10"/>
        <v>1.2998827064694212</v>
      </c>
      <c r="X18" s="21"/>
      <c r="Y18" s="22">
        <v>4660034</v>
      </c>
      <c r="Z18" s="23">
        <v>330572</v>
      </c>
      <c r="AA18" s="18">
        <f t="shared" si="3"/>
        <v>7.0937679853837974</v>
      </c>
      <c r="AB18" s="18">
        <f t="shared" si="11"/>
        <v>1.3447844143451915</v>
      </c>
      <c r="AD18" s="24">
        <f t="shared" si="4"/>
        <v>330572</v>
      </c>
      <c r="AE18" s="25" t="e">
        <f t="shared" si="5"/>
        <v>#DIV/0!</v>
      </c>
      <c r="AF18" s="18"/>
      <c r="AG18" s="34">
        <v>4934794</v>
      </c>
      <c r="AH18" s="34">
        <v>305637</v>
      </c>
      <c r="AI18" s="18">
        <f t="shared" si="6"/>
        <v>6.1935108132173298</v>
      </c>
      <c r="AJ18" s="18">
        <f t="shared" si="12"/>
        <v>1.2164592806915402</v>
      </c>
    </row>
    <row r="19" spans="1:36" ht="15.75">
      <c r="A19" s="3" t="s">
        <v>15</v>
      </c>
      <c r="B19" s="17">
        <v>3060000</v>
      </c>
      <c r="C19" s="17">
        <v>184018</v>
      </c>
      <c r="D19" s="18">
        <f t="shared" si="0"/>
        <v>6.0136601307189546</v>
      </c>
      <c r="E19" s="18">
        <f t="shared" si="7"/>
        <v>1.3160591716704206</v>
      </c>
      <c r="F19" s="18"/>
      <c r="G19" s="19">
        <v>3184514</v>
      </c>
      <c r="H19" s="19">
        <v>234799</v>
      </c>
      <c r="I19" s="20">
        <v>7.3731501886944129</v>
      </c>
      <c r="J19" s="18">
        <f t="shared" si="8"/>
        <v>1.1012876067515971</v>
      </c>
      <c r="K19" s="21"/>
      <c r="L19" s="22">
        <v>3308919</v>
      </c>
      <c r="M19" s="23">
        <v>263830</v>
      </c>
      <c r="N19" s="18">
        <f t="shared" si="1"/>
        <v>7.9732988326399044</v>
      </c>
      <c r="O19" s="18">
        <f t="shared" si="9"/>
        <v>1.0732744214170948</v>
      </c>
      <c r="Q19" s="24">
        <f t="shared" si="13"/>
        <v>79812</v>
      </c>
      <c r="R19" s="25">
        <f t="shared" si="14"/>
        <v>43.371844058733387</v>
      </c>
      <c r="S19" s="18"/>
      <c r="T19" s="26">
        <v>3375388</v>
      </c>
      <c r="U19" s="26">
        <v>292562</v>
      </c>
      <c r="V19" s="18">
        <f t="shared" si="2"/>
        <v>8.6675072613874313</v>
      </c>
      <c r="W19" s="18">
        <f t="shared" si="10"/>
        <v>1.1598996076801988</v>
      </c>
      <c r="X19" s="21"/>
      <c r="Y19" s="22">
        <v>3308919</v>
      </c>
      <c r="Z19" s="23">
        <v>263830</v>
      </c>
      <c r="AA19" s="18">
        <f t="shared" si="3"/>
        <v>7.9732988326399044</v>
      </c>
      <c r="AB19" s="18">
        <f t="shared" si="11"/>
        <v>1.0732744214170948</v>
      </c>
      <c r="AD19" s="24">
        <f t="shared" si="4"/>
        <v>263830</v>
      </c>
      <c r="AE19" s="25" t="e">
        <f t="shared" si="5"/>
        <v>#DIV/0!</v>
      </c>
      <c r="AF19" s="18"/>
      <c r="AG19" s="34">
        <v>3405334</v>
      </c>
      <c r="AH19" s="34">
        <v>280369</v>
      </c>
      <c r="AI19" s="18">
        <f t="shared" si="6"/>
        <v>8.2332305729775701</v>
      </c>
      <c r="AJ19" s="18">
        <f t="shared" si="12"/>
        <v>1.1158906548232264</v>
      </c>
    </row>
    <row r="20" spans="1:36" ht="15.75">
      <c r="A20" s="3" t="s">
        <v>16</v>
      </c>
      <c r="B20" s="17">
        <v>617720</v>
      </c>
      <c r="C20" s="17">
        <v>14569</v>
      </c>
      <c r="D20" s="18">
        <f t="shared" si="0"/>
        <v>2.3585119471605256</v>
      </c>
      <c r="E20" s="18">
        <f t="shared" si="7"/>
        <v>0.10419451397181992</v>
      </c>
      <c r="F20" s="18"/>
      <c r="G20" s="19">
        <v>732378</v>
      </c>
      <c r="H20" s="19">
        <v>28380</v>
      </c>
      <c r="I20" s="20">
        <v>3.8750481308832323</v>
      </c>
      <c r="J20" s="18">
        <f t="shared" si="8"/>
        <v>0.13311190541531406</v>
      </c>
      <c r="K20" s="21"/>
      <c r="L20" s="22">
        <v>825661</v>
      </c>
      <c r="M20" s="23">
        <v>36705</v>
      </c>
      <c r="N20" s="18">
        <f t="shared" si="1"/>
        <v>4.4455290972929564</v>
      </c>
      <c r="O20" s="18">
        <f t="shared" si="9"/>
        <v>0.14931788514617164</v>
      </c>
      <c r="Q20" s="24">
        <f t="shared" si="13"/>
        <v>22136</v>
      </c>
      <c r="R20" s="25">
        <f t="shared" si="14"/>
        <v>151.93904866497357</v>
      </c>
      <c r="S20" s="18"/>
      <c r="T20" s="26">
        <v>843674</v>
      </c>
      <c r="U20" s="26">
        <v>38929</v>
      </c>
      <c r="V20" s="18">
        <f t="shared" si="2"/>
        <v>4.6142230292743402</v>
      </c>
      <c r="W20" s="18">
        <f t="shared" si="10"/>
        <v>0.15433901814788817</v>
      </c>
      <c r="X20" s="21"/>
      <c r="Y20" s="22">
        <v>825661</v>
      </c>
      <c r="Z20" s="23">
        <v>36705</v>
      </c>
      <c r="AA20" s="18">
        <f t="shared" si="3"/>
        <v>4.4455290972929564</v>
      </c>
      <c r="AB20" s="18">
        <f t="shared" si="11"/>
        <v>0.14931788514617164</v>
      </c>
      <c r="AD20" s="24">
        <f t="shared" si="4"/>
        <v>36705</v>
      </c>
      <c r="AE20" s="25" t="e">
        <f t="shared" si="5"/>
        <v>#DIV/0!</v>
      </c>
      <c r="AF20" s="18"/>
      <c r="AG20" s="34">
        <v>869514</v>
      </c>
      <c r="AH20" s="34">
        <v>38771</v>
      </c>
      <c r="AI20" s="18">
        <f t="shared" si="6"/>
        <v>4.4589276308374561</v>
      </c>
      <c r="AJ20" s="18">
        <f t="shared" si="12"/>
        <v>0.15431162709911336</v>
      </c>
    </row>
    <row r="21" spans="1:36" ht="15.75">
      <c r="A21" s="3" t="s">
        <v>17</v>
      </c>
      <c r="B21" s="17">
        <v>570284</v>
      </c>
      <c r="C21" s="17">
        <v>29128</v>
      </c>
      <c r="D21" s="18">
        <f t="shared" si="0"/>
        <v>5.1076305840598719</v>
      </c>
      <c r="E21" s="18">
        <f t="shared" si="7"/>
        <v>0.2083175099849798</v>
      </c>
      <c r="F21" s="18"/>
      <c r="G21" s="19">
        <v>539658</v>
      </c>
      <c r="H21" s="19">
        <v>38236</v>
      </c>
      <c r="I21" s="20">
        <v>7.0852280518402395</v>
      </c>
      <c r="J21" s="18">
        <f t="shared" si="8"/>
        <v>0.17933991597815183</v>
      </c>
      <c r="K21" s="21"/>
      <c r="L21" s="22">
        <v>561505</v>
      </c>
      <c r="M21" s="23">
        <v>22701</v>
      </c>
      <c r="N21" s="18">
        <f t="shared" si="1"/>
        <v>4.0428847472417875</v>
      </c>
      <c r="O21" s="18">
        <f t="shared" si="9"/>
        <v>9.2348871017660886E-2</v>
      </c>
      <c r="Q21" s="24">
        <f t="shared" si="13"/>
        <v>-6427</v>
      </c>
      <c r="R21" s="25">
        <f t="shared" si="14"/>
        <v>-22.064680032957977</v>
      </c>
      <c r="S21" s="18"/>
      <c r="T21" s="26">
        <v>571592</v>
      </c>
      <c r="U21" s="26">
        <v>23730</v>
      </c>
      <c r="V21" s="18">
        <f t="shared" si="2"/>
        <v>4.1515626530812186</v>
      </c>
      <c r="W21" s="18">
        <f t="shared" si="10"/>
        <v>9.4080631422574085E-2</v>
      </c>
      <c r="X21" s="21"/>
      <c r="Y21" s="22">
        <v>561505</v>
      </c>
      <c r="Z21" s="23">
        <v>22701</v>
      </c>
      <c r="AA21" s="18">
        <f t="shared" si="3"/>
        <v>4.0428847472417875</v>
      </c>
      <c r="AB21" s="18">
        <f t="shared" si="11"/>
        <v>9.2348871017660886E-2</v>
      </c>
      <c r="AD21" s="24">
        <f t="shared" si="4"/>
        <v>22701</v>
      </c>
      <c r="AE21" s="25" t="e">
        <f t="shared" si="5"/>
        <v>#DIV/0!</v>
      </c>
      <c r="AF21" s="18"/>
      <c r="AG21" s="34">
        <v>605388</v>
      </c>
      <c r="AH21" s="34">
        <v>33190</v>
      </c>
      <c r="AI21" s="18">
        <f t="shared" si="6"/>
        <v>5.48243440570345</v>
      </c>
      <c r="AJ21" s="18">
        <f t="shared" si="12"/>
        <v>0.13209880847591168</v>
      </c>
    </row>
    <row r="22" spans="1:36" ht="15.75">
      <c r="A22" s="3" t="s">
        <v>18</v>
      </c>
      <c r="B22" s="17">
        <v>12095284</v>
      </c>
      <c r="C22" s="17">
        <v>961303</v>
      </c>
      <c r="D22" s="18">
        <f t="shared" si="0"/>
        <v>7.947750544757775</v>
      </c>
      <c r="E22" s="18">
        <f t="shared" si="7"/>
        <v>6.8750428213777477</v>
      </c>
      <c r="F22" s="18"/>
      <c r="G22" s="19">
        <v>15043603</v>
      </c>
      <c r="H22" s="19">
        <v>1554865</v>
      </c>
      <c r="I22" s="20">
        <v>10.335722100616454</v>
      </c>
      <c r="J22" s="18">
        <f t="shared" si="8"/>
        <v>7.2928485839881008</v>
      </c>
      <c r="K22" s="21"/>
      <c r="L22" s="22">
        <v>17374812</v>
      </c>
      <c r="M22" s="23">
        <v>2018150</v>
      </c>
      <c r="N22" s="18">
        <f t="shared" si="1"/>
        <v>11.615377478616747</v>
      </c>
      <c r="O22" s="18">
        <f t="shared" si="9"/>
        <v>8.2099411499181674</v>
      </c>
      <c r="Q22" s="24">
        <f t="shared" si="13"/>
        <v>1056847</v>
      </c>
      <c r="R22" s="25">
        <f t="shared" si="14"/>
        <v>109.93900986473568</v>
      </c>
      <c r="S22" s="18"/>
      <c r="T22" s="26">
        <v>17775340</v>
      </c>
      <c r="U22" s="26">
        <v>2112083</v>
      </c>
      <c r="V22" s="18">
        <f t="shared" si="2"/>
        <v>11.882096207442446</v>
      </c>
      <c r="W22" s="18">
        <f t="shared" si="10"/>
        <v>8.3736241996158665</v>
      </c>
      <c r="X22" s="21"/>
      <c r="Y22" s="22">
        <v>17374812</v>
      </c>
      <c r="Z22" s="23">
        <v>2018150</v>
      </c>
      <c r="AA22" s="18">
        <f t="shared" si="3"/>
        <v>11.615377478616747</v>
      </c>
      <c r="AB22" s="18">
        <f t="shared" si="11"/>
        <v>8.2099411499181674</v>
      </c>
      <c r="AD22" s="24">
        <f t="shared" si="4"/>
        <v>2018150</v>
      </c>
      <c r="AE22" s="25" t="e">
        <f t="shared" si="5"/>
        <v>#DIV/0!</v>
      </c>
      <c r="AF22" s="18"/>
      <c r="AG22" s="34">
        <v>18478811</v>
      </c>
      <c r="AH22" s="34">
        <v>2124218</v>
      </c>
      <c r="AI22" s="18">
        <f t="shared" si="6"/>
        <v>11.495425760889052</v>
      </c>
      <c r="AJ22" s="18">
        <f t="shared" si="12"/>
        <v>8.4545545870166965</v>
      </c>
    </row>
    <row r="23" spans="1:36" ht="15.75">
      <c r="A23" s="3" t="s">
        <v>19</v>
      </c>
      <c r="B23" s="17">
        <v>5984188</v>
      </c>
      <c r="C23" s="17">
        <v>109050</v>
      </c>
      <c r="D23" s="18">
        <f t="shared" si="0"/>
        <v>1.8223023741901156</v>
      </c>
      <c r="E23" s="18">
        <f t="shared" si="7"/>
        <v>0.77990333918779342</v>
      </c>
      <c r="F23" s="18"/>
      <c r="G23" s="19">
        <v>7594476</v>
      </c>
      <c r="H23" s="19">
        <v>374251</v>
      </c>
      <c r="I23" s="20">
        <v>4.9279370953308694</v>
      </c>
      <c r="J23" s="18">
        <f t="shared" si="8"/>
        <v>1.7553651766591509</v>
      </c>
      <c r="K23" s="21"/>
      <c r="L23" s="22">
        <v>9084812</v>
      </c>
      <c r="M23" s="23">
        <v>511680</v>
      </c>
      <c r="N23" s="18">
        <f t="shared" si="1"/>
        <v>5.6322574424214835</v>
      </c>
      <c r="O23" s="18">
        <f t="shared" si="9"/>
        <v>2.0815413559894593</v>
      </c>
      <c r="Q23" s="24">
        <f t="shared" si="13"/>
        <v>402630</v>
      </c>
      <c r="R23" s="25">
        <f t="shared" si="14"/>
        <v>369.21595598349381</v>
      </c>
      <c r="S23" s="18"/>
      <c r="T23" s="26">
        <v>9030273</v>
      </c>
      <c r="U23" s="26">
        <v>522100</v>
      </c>
      <c r="V23" s="18">
        <f t="shared" si="2"/>
        <v>5.7816635222434583</v>
      </c>
      <c r="W23" s="18">
        <f t="shared" si="10"/>
        <v>2.069932476431771</v>
      </c>
      <c r="X23" s="21"/>
      <c r="Y23" s="22">
        <v>9084812</v>
      </c>
      <c r="Z23" s="23">
        <v>511680</v>
      </c>
      <c r="AA23" s="18">
        <f t="shared" si="3"/>
        <v>5.6322574424214835</v>
      </c>
      <c r="AB23" s="18">
        <f t="shared" si="11"/>
        <v>2.0815413559894593</v>
      </c>
      <c r="AD23" s="24">
        <f t="shared" si="4"/>
        <v>511680</v>
      </c>
      <c r="AE23" s="25" t="e">
        <f t="shared" si="5"/>
        <v>#DIV/0!</v>
      </c>
      <c r="AF23" s="18"/>
      <c r="AG23" s="34">
        <v>9335151</v>
      </c>
      <c r="AH23" s="34">
        <v>528285</v>
      </c>
      <c r="AI23" s="18">
        <f t="shared" si="6"/>
        <v>5.6590943199526178</v>
      </c>
      <c r="AJ23" s="18">
        <f t="shared" si="12"/>
        <v>2.10261581909301</v>
      </c>
    </row>
    <row r="24" spans="1:36" ht="15.75">
      <c r="A24" s="3" t="s">
        <v>20</v>
      </c>
      <c r="B24" s="17">
        <v>1026209</v>
      </c>
      <c r="C24" s="17">
        <v>124418</v>
      </c>
      <c r="D24" s="18">
        <f t="shared" si="0"/>
        <v>12.124041009190135</v>
      </c>
      <c r="E24" s="18">
        <f t="shared" si="7"/>
        <v>0.88981213805655102</v>
      </c>
      <c r="F24" s="18"/>
      <c r="G24" s="19">
        <v>1134351</v>
      </c>
      <c r="H24" s="19">
        <v>143505</v>
      </c>
      <c r="I24" s="20">
        <v>12.650846166662699</v>
      </c>
      <c r="J24" s="18">
        <f t="shared" si="8"/>
        <v>0.67308752595576626</v>
      </c>
      <c r="K24" s="21"/>
      <c r="L24" s="22">
        <v>1206732</v>
      </c>
      <c r="M24" s="23">
        <v>142755</v>
      </c>
      <c r="N24" s="18">
        <f t="shared" si="1"/>
        <v>11.829884348803214</v>
      </c>
      <c r="O24" s="18">
        <f t="shared" si="9"/>
        <v>0.58073490516392134</v>
      </c>
      <c r="Q24" s="24">
        <f t="shared" si="13"/>
        <v>18337</v>
      </c>
      <c r="R24" s="25">
        <f t="shared" si="14"/>
        <v>14.738221157710299</v>
      </c>
      <c r="S24" s="18"/>
      <c r="T24" s="26">
        <v>1276928</v>
      </c>
      <c r="U24" s="26">
        <v>150448</v>
      </c>
      <c r="V24" s="18">
        <f t="shared" si="2"/>
        <v>11.782026864474739</v>
      </c>
      <c r="W24" s="18">
        <f t="shared" si="10"/>
        <v>0.59647041029344394</v>
      </c>
      <c r="X24" s="21"/>
      <c r="Y24" s="22">
        <v>1206732</v>
      </c>
      <c r="Z24" s="23">
        <v>142755</v>
      </c>
      <c r="AA24" s="18">
        <f t="shared" si="3"/>
        <v>11.829884348803214</v>
      </c>
      <c r="AB24" s="18">
        <f t="shared" si="11"/>
        <v>0.58073490516392134</v>
      </c>
      <c r="AD24" s="24">
        <f t="shared" si="4"/>
        <v>142755</v>
      </c>
      <c r="AE24" s="25" t="e">
        <f t="shared" si="5"/>
        <v>#DIV/0!</v>
      </c>
      <c r="AF24" s="18"/>
      <c r="AG24" s="34">
        <v>1313348</v>
      </c>
      <c r="AH24" s="34">
        <v>172081</v>
      </c>
      <c r="AI24" s="18">
        <f t="shared" si="6"/>
        <v>13.102467891221519</v>
      </c>
      <c r="AJ24" s="18">
        <f t="shared" si="12"/>
        <v>0.68489590422848323</v>
      </c>
    </row>
    <row r="25" spans="1:36" ht="15.75">
      <c r="A25" s="3" t="s">
        <v>21</v>
      </c>
      <c r="B25" s="17">
        <v>926703</v>
      </c>
      <c r="C25" s="17">
        <v>22296</v>
      </c>
      <c r="D25" s="18">
        <f t="shared" si="0"/>
        <v>2.4059488315026498</v>
      </c>
      <c r="E25" s="18">
        <f t="shared" si="7"/>
        <v>0.15945644062843689</v>
      </c>
      <c r="F25" s="18"/>
      <c r="G25" s="19">
        <v>1196793</v>
      </c>
      <c r="H25" s="19">
        <v>46539</v>
      </c>
      <c r="I25" s="20">
        <v>3.8886423968054626</v>
      </c>
      <c r="J25" s="18">
        <f t="shared" si="8"/>
        <v>0.21828382544479569</v>
      </c>
      <c r="K25" s="21"/>
      <c r="L25" s="22">
        <v>1422425</v>
      </c>
      <c r="M25" s="23">
        <v>55872</v>
      </c>
      <c r="N25" s="18">
        <f t="shared" si="1"/>
        <v>3.9279399616851505</v>
      </c>
      <c r="O25" s="18">
        <f t="shared" si="9"/>
        <v>0.22729025688290158</v>
      </c>
      <c r="Q25" s="24">
        <f t="shared" si="13"/>
        <v>33576</v>
      </c>
      <c r="R25" s="25">
        <f t="shared" si="14"/>
        <v>150.59203444564048</v>
      </c>
      <c r="S25" s="18"/>
      <c r="T25" s="26">
        <v>1450742</v>
      </c>
      <c r="U25" s="26">
        <v>53763</v>
      </c>
      <c r="V25" s="18">
        <f t="shared" si="2"/>
        <v>3.7058967066508037</v>
      </c>
      <c r="W25" s="18">
        <f t="shared" si="10"/>
        <v>0.21315031551503794</v>
      </c>
      <c r="X25" s="21"/>
      <c r="Y25" s="22">
        <v>1422425</v>
      </c>
      <c r="Z25" s="23">
        <v>55872</v>
      </c>
      <c r="AA25" s="18">
        <f t="shared" si="3"/>
        <v>3.9279399616851505</v>
      </c>
      <c r="AB25" s="18">
        <f t="shared" si="11"/>
        <v>0.22729025688290158</v>
      </c>
      <c r="AD25" s="24">
        <f t="shared" si="4"/>
        <v>55872</v>
      </c>
      <c r="AE25" s="25" t="e">
        <f t="shared" si="5"/>
        <v>#DIV/0!</v>
      </c>
      <c r="AF25" s="18"/>
      <c r="AG25" s="34">
        <v>1500897</v>
      </c>
      <c r="AH25" s="34">
        <v>61433</v>
      </c>
      <c r="AI25" s="18">
        <f t="shared" si="6"/>
        <v>4.0930856681038073</v>
      </c>
      <c r="AJ25" s="18">
        <f t="shared" si="12"/>
        <v>0.24450816815609167</v>
      </c>
    </row>
    <row r="26" spans="1:36" ht="15.75">
      <c r="A26" s="3" t="s">
        <v>22</v>
      </c>
      <c r="B26" s="17">
        <v>10585838</v>
      </c>
      <c r="C26" s="17">
        <v>657983</v>
      </c>
      <c r="D26" s="18">
        <f t="shared" si="0"/>
        <v>6.2156911904376395</v>
      </c>
      <c r="E26" s="18">
        <f t="shared" si="7"/>
        <v>4.7057600993012549</v>
      </c>
      <c r="F26" s="18"/>
      <c r="G26" s="19">
        <v>11547505</v>
      </c>
      <c r="H26" s="19">
        <v>1054722</v>
      </c>
      <c r="I26" s="20">
        <v>9.1337652592486425</v>
      </c>
      <c r="J26" s="18">
        <f t="shared" si="8"/>
        <v>4.9470068746811444</v>
      </c>
      <c r="K26" s="21"/>
      <c r="L26" s="22">
        <v>12017820</v>
      </c>
      <c r="M26" s="23">
        <v>1141974</v>
      </c>
      <c r="N26" s="18">
        <f t="shared" si="1"/>
        <v>9.5023390265455792</v>
      </c>
      <c r="O26" s="18">
        <f t="shared" si="9"/>
        <v>4.6456107498137644</v>
      </c>
      <c r="Q26" s="24">
        <f t="shared" si="13"/>
        <v>483991</v>
      </c>
      <c r="R26" s="25">
        <f t="shared" si="14"/>
        <v>73.556763624592122</v>
      </c>
      <c r="S26" s="18"/>
      <c r="T26" s="26">
        <v>12010235</v>
      </c>
      <c r="U26" s="26">
        <v>1157741</v>
      </c>
      <c r="V26" s="18">
        <f t="shared" si="2"/>
        <v>9.6396198742156169</v>
      </c>
      <c r="W26" s="18">
        <f t="shared" si="10"/>
        <v>4.5900128235904907</v>
      </c>
      <c r="X26" s="21"/>
      <c r="Y26" s="22">
        <v>12017820</v>
      </c>
      <c r="Z26" s="23">
        <v>1141974</v>
      </c>
      <c r="AA26" s="18">
        <f t="shared" si="3"/>
        <v>9.5023390265455792</v>
      </c>
      <c r="AB26" s="18">
        <f t="shared" si="11"/>
        <v>4.6456107498137644</v>
      </c>
      <c r="AD26" s="24">
        <f t="shared" si="4"/>
        <v>1141974</v>
      </c>
      <c r="AE26" s="25" t="e">
        <f t="shared" si="5"/>
        <v>#DIV/0!</v>
      </c>
      <c r="AF26" s="18"/>
      <c r="AG26" s="34">
        <v>12085046</v>
      </c>
      <c r="AH26" s="34">
        <v>1116278</v>
      </c>
      <c r="AI26" s="18">
        <f t="shared" si="6"/>
        <v>9.2368535461097956</v>
      </c>
      <c r="AJ26" s="18">
        <f t="shared" si="12"/>
        <v>4.4428741707705255</v>
      </c>
    </row>
    <row r="27" spans="1:36" ht="15.75">
      <c r="A27" s="3" t="s">
        <v>23</v>
      </c>
      <c r="B27" s="17">
        <v>5146160</v>
      </c>
      <c r="C27" s="17">
        <v>86982</v>
      </c>
      <c r="D27" s="18">
        <f t="shared" si="0"/>
        <v>1.6902311626533182</v>
      </c>
      <c r="E27" s="18">
        <f t="shared" si="7"/>
        <v>0.62207750801680561</v>
      </c>
      <c r="F27" s="18"/>
      <c r="G27" s="19">
        <v>5657818</v>
      </c>
      <c r="H27" s="19">
        <v>143427</v>
      </c>
      <c r="I27" s="20">
        <v>2.5350232191986382</v>
      </c>
      <c r="J27" s="18">
        <f t="shared" si="8"/>
        <v>0.67272167928126325</v>
      </c>
      <c r="K27" s="21"/>
      <c r="L27" s="22">
        <v>5979302</v>
      </c>
      <c r="M27" s="23">
        <v>184421</v>
      </c>
      <c r="N27" s="18">
        <f t="shared" si="1"/>
        <v>3.0843232203357513</v>
      </c>
      <c r="O27" s="18">
        <f t="shared" si="9"/>
        <v>0.75023440121351648</v>
      </c>
      <c r="Q27" s="24">
        <f t="shared" si="13"/>
        <v>97439</v>
      </c>
      <c r="R27" s="25">
        <f t="shared" si="14"/>
        <v>112.02202754592905</v>
      </c>
      <c r="S27" s="18"/>
      <c r="T27" s="26">
        <v>6057306</v>
      </c>
      <c r="U27" s="26">
        <v>191352</v>
      </c>
      <c r="V27" s="18">
        <f t="shared" si="2"/>
        <v>3.1590281224029297</v>
      </c>
      <c r="W27" s="18">
        <f t="shared" si="10"/>
        <v>0.75863956948893363</v>
      </c>
      <c r="X27" s="21"/>
      <c r="Y27" s="22">
        <v>5979302</v>
      </c>
      <c r="Z27" s="23">
        <v>184421</v>
      </c>
      <c r="AA27" s="18">
        <f t="shared" si="3"/>
        <v>3.0843232203357513</v>
      </c>
      <c r="AB27" s="18">
        <f t="shared" si="11"/>
        <v>0.75023440121351648</v>
      </c>
      <c r="AD27" s="24">
        <f t="shared" si="4"/>
        <v>184421</v>
      </c>
      <c r="AE27" s="25" t="e">
        <f t="shared" si="5"/>
        <v>#DIV/0!</v>
      </c>
      <c r="AF27" s="18"/>
      <c r="AG27" s="34">
        <v>6146838</v>
      </c>
      <c r="AH27" s="34">
        <v>193953</v>
      </c>
      <c r="AI27" s="18">
        <f t="shared" si="6"/>
        <v>3.1553296182525066</v>
      </c>
      <c r="AJ27" s="18">
        <f t="shared" si="12"/>
        <v>0.77194818319760472</v>
      </c>
    </row>
    <row r="28" spans="1:36" ht="15.75">
      <c r="A28" s="3" t="s">
        <v>24</v>
      </c>
      <c r="B28" s="17">
        <v>2583526</v>
      </c>
      <c r="C28" s="17">
        <v>35407</v>
      </c>
      <c r="D28" s="18">
        <f t="shared" si="0"/>
        <v>1.3704913362590505</v>
      </c>
      <c r="E28" s="18">
        <f t="shared" si="7"/>
        <v>0.25322363622762223</v>
      </c>
      <c r="F28" s="18"/>
      <c r="G28" s="19">
        <v>2738499</v>
      </c>
      <c r="H28" s="19">
        <v>68108</v>
      </c>
      <c r="I28" s="20">
        <v>2.4870558652751016</v>
      </c>
      <c r="J28" s="18">
        <f t="shared" si="8"/>
        <v>0.31944981162883052</v>
      </c>
      <c r="K28" s="21"/>
      <c r="L28" s="22">
        <v>2809202</v>
      </c>
      <c r="M28" s="23">
        <v>74640</v>
      </c>
      <c r="N28" s="18">
        <f t="shared" si="1"/>
        <v>2.6569823031594026</v>
      </c>
      <c r="O28" s="18">
        <f t="shared" si="9"/>
        <v>0.3036394754750103</v>
      </c>
      <c r="Q28" s="24">
        <f t="shared" si="13"/>
        <v>39233</v>
      </c>
      <c r="R28" s="25">
        <f t="shared" si="14"/>
        <v>110.80577286977152</v>
      </c>
      <c r="S28" s="18"/>
      <c r="T28" s="26">
        <v>2850218</v>
      </c>
      <c r="U28" s="26">
        <v>86175</v>
      </c>
      <c r="V28" s="18">
        <f t="shared" si="2"/>
        <v>3.0234529428977011</v>
      </c>
      <c r="W28" s="18">
        <f t="shared" si="10"/>
        <v>0.34165185052003039</v>
      </c>
      <c r="X28" s="21"/>
      <c r="Y28" s="22">
        <v>2809202</v>
      </c>
      <c r="Z28" s="23">
        <v>74640</v>
      </c>
      <c r="AA28" s="18">
        <f t="shared" si="3"/>
        <v>2.6569823031594026</v>
      </c>
      <c r="AB28" s="18">
        <f t="shared" si="11"/>
        <v>0.3036394754750103</v>
      </c>
      <c r="AD28" s="24">
        <f t="shared" si="4"/>
        <v>74640</v>
      </c>
      <c r="AE28" s="25" t="e">
        <f t="shared" si="5"/>
        <v>#DIV/0!</v>
      </c>
      <c r="AF28" s="18"/>
      <c r="AG28" s="34">
        <v>2897339</v>
      </c>
      <c r="AH28" s="34">
        <v>88548</v>
      </c>
      <c r="AI28" s="18">
        <f t="shared" si="6"/>
        <v>3.0561836222823771</v>
      </c>
      <c r="AJ28" s="18">
        <f t="shared" si="12"/>
        <v>0.35242799918424311</v>
      </c>
    </row>
    <row r="29" spans="1:36" ht="15.75">
      <c r="A29" s="3" t="s">
        <v>25</v>
      </c>
      <c r="B29" s="17">
        <v>2289615</v>
      </c>
      <c r="C29" s="17">
        <v>48342</v>
      </c>
      <c r="D29" s="18">
        <f t="shared" si="0"/>
        <v>2.1113593333377008</v>
      </c>
      <c r="E29" s="18">
        <f t="shared" si="7"/>
        <v>0.34573211575439072</v>
      </c>
      <c r="F29" s="18"/>
      <c r="G29" s="19">
        <v>2500360</v>
      </c>
      <c r="H29" s="19">
        <v>98207</v>
      </c>
      <c r="I29" s="20">
        <v>3.9277144091250862</v>
      </c>
      <c r="J29" s="18">
        <f t="shared" si="8"/>
        <v>0.46062441490915251</v>
      </c>
      <c r="K29" s="21"/>
      <c r="L29" s="22">
        <v>2614097</v>
      </c>
      <c r="M29" s="23">
        <v>116449</v>
      </c>
      <c r="N29" s="18">
        <f t="shared" si="1"/>
        <v>4.4546548961266552</v>
      </c>
      <c r="O29" s="18">
        <f t="shared" si="9"/>
        <v>0.47372070310275283</v>
      </c>
      <c r="Q29" s="24">
        <f t="shared" si="13"/>
        <v>68107</v>
      </c>
      <c r="R29" s="25">
        <f t="shared" si="14"/>
        <v>140.88577220636299</v>
      </c>
      <c r="S29" s="18"/>
      <c r="T29" s="26">
        <v>2654069</v>
      </c>
      <c r="U29" s="26">
        <v>122528</v>
      </c>
      <c r="V29" s="18">
        <f t="shared" si="2"/>
        <v>4.616609440071076</v>
      </c>
      <c r="W29" s="18">
        <f t="shared" si="10"/>
        <v>0.48577798596481908</v>
      </c>
      <c r="X29" s="21"/>
      <c r="Y29" s="22">
        <v>2614097</v>
      </c>
      <c r="Z29" s="23">
        <v>116449</v>
      </c>
      <c r="AA29" s="18">
        <f t="shared" si="3"/>
        <v>4.4546548961266552</v>
      </c>
      <c r="AB29" s="18">
        <f t="shared" si="11"/>
        <v>0.47372070310275283</v>
      </c>
      <c r="AD29" s="24">
        <f t="shared" si="4"/>
        <v>116449</v>
      </c>
      <c r="AE29" s="25" t="e">
        <f t="shared" si="5"/>
        <v>#DIV/0!</v>
      </c>
      <c r="AF29" s="18"/>
      <c r="AG29" s="34">
        <v>2694653</v>
      </c>
      <c r="AH29" s="34">
        <v>114685</v>
      </c>
      <c r="AI29" s="18">
        <f t="shared" si="6"/>
        <v>4.2560210906561995</v>
      </c>
      <c r="AJ29" s="18">
        <f t="shared" si="12"/>
        <v>0.45645531334919953</v>
      </c>
    </row>
    <row r="30" spans="1:36" ht="15.75">
      <c r="A30" s="3" t="s">
        <v>26</v>
      </c>
      <c r="B30" s="17">
        <v>3434955</v>
      </c>
      <c r="C30" s="17">
        <v>29423</v>
      </c>
      <c r="D30" s="18">
        <f t="shared" si="0"/>
        <v>0.85657599590096523</v>
      </c>
      <c r="E30" s="18">
        <f t="shared" si="7"/>
        <v>0.21042728976545114</v>
      </c>
      <c r="F30" s="18"/>
      <c r="G30" s="19">
        <v>3776230</v>
      </c>
      <c r="H30" s="19">
        <v>58871</v>
      </c>
      <c r="I30" s="20">
        <v>1.5589887268519131</v>
      </c>
      <c r="J30" s="18">
        <f t="shared" si="8"/>
        <v>0.27612512275211254</v>
      </c>
      <c r="K30" s="21"/>
      <c r="L30" s="22">
        <v>4023706</v>
      </c>
      <c r="M30" s="23">
        <v>78597</v>
      </c>
      <c r="N30" s="18">
        <f t="shared" si="1"/>
        <v>1.9533484802319057</v>
      </c>
      <c r="O30" s="18">
        <f t="shared" si="9"/>
        <v>0.31973676117241939</v>
      </c>
      <c r="Q30" s="24">
        <f t="shared" si="13"/>
        <v>49174</v>
      </c>
      <c r="R30" s="25">
        <f t="shared" si="14"/>
        <v>167.12775719675085</v>
      </c>
      <c r="S30" s="18"/>
      <c r="T30" s="26">
        <v>4066511</v>
      </c>
      <c r="U30" s="26">
        <v>84776</v>
      </c>
      <c r="V30" s="18">
        <f t="shared" si="2"/>
        <v>2.0847355386472581</v>
      </c>
      <c r="W30" s="18">
        <f t="shared" si="10"/>
        <v>0.33610533541846355</v>
      </c>
      <c r="X30" s="21"/>
      <c r="Y30" s="22">
        <v>4023706</v>
      </c>
      <c r="Z30" s="23">
        <v>78597</v>
      </c>
      <c r="AA30" s="18">
        <f t="shared" si="3"/>
        <v>1.9533484802319057</v>
      </c>
      <c r="AB30" s="18">
        <f t="shared" si="11"/>
        <v>0.31973676117241939</v>
      </c>
      <c r="AD30" s="24">
        <f t="shared" si="4"/>
        <v>78597</v>
      </c>
      <c r="AE30" s="25" t="e">
        <f t="shared" si="5"/>
        <v>#DIV/0!</v>
      </c>
      <c r="AF30" s="18"/>
      <c r="AG30" s="34">
        <v>4123458</v>
      </c>
      <c r="AH30" s="34">
        <v>83821</v>
      </c>
      <c r="AI30" s="18">
        <f t="shared" si="6"/>
        <v>2.0327841340932782</v>
      </c>
      <c r="AJ30" s="18">
        <f t="shared" si="12"/>
        <v>0.33361416767880064</v>
      </c>
    </row>
    <row r="31" spans="1:36" ht="15.75">
      <c r="A31" s="3" t="s">
        <v>27</v>
      </c>
      <c r="B31" s="17">
        <v>3886353</v>
      </c>
      <c r="C31" s="17">
        <v>128305</v>
      </c>
      <c r="D31" s="18">
        <f t="shared" si="0"/>
        <v>3.3014242401552303</v>
      </c>
      <c r="E31" s="18">
        <f t="shared" si="7"/>
        <v>0.91761116858771052</v>
      </c>
      <c r="F31" s="18"/>
      <c r="G31" s="19">
        <v>4153367</v>
      </c>
      <c r="H31" s="19">
        <v>116907</v>
      </c>
      <c r="I31" s="20">
        <v>2.8147524646870838</v>
      </c>
      <c r="J31" s="18">
        <f t="shared" si="8"/>
        <v>0.54833380995025094</v>
      </c>
      <c r="K31" s="21"/>
      <c r="L31" s="22">
        <v>4173509</v>
      </c>
      <c r="M31" s="23">
        <v>104852</v>
      </c>
      <c r="N31" s="18">
        <f t="shared" si="1"/>
        <v>2.5123223647055752</v>
      </c>
      <c r="O31" s="18">
        <f t="shared" si="9"/>
        <v>0.42654349253089197</v>
      </c>
      <c r="Q31" s="24">
        <f t="shared" si="13"/>
        <v>-23453</v>
      </c>
      <c r="R31" s="25">
        <f t="shared" si="14"/>
        <v>-18.279100580647675</v>
      </c>
      <c r="S31" s="18"/>
      <c r="T31" s="26">
        <v>4230220</v>
      </c>
      <c r="U31" s="26">
        <v>119852</v>
      </c>
      <c r="V31" s="18">
        <f t="shared" si="2"/>
        <v>2.8332332597359002</v>
      </c>
      <c r="W31" s="18">
        <f t="shared" si="10"/>
        <v>0.47516864042386636</v>
      </c>
      <c r="X31" s="21"/>
      <c r="Y31" s="22">
        <v>4173509</v>
      </c>
      <c r="Z31" s="23">
        <v>104852</v>
      </c>
      <c r="AA31" s="18">
        <f t="shared" si="3"/>
        <v>2.5123223647055752</v>
      </c>
      <c r="AB31" s="18">
        <f t="shared" si="11"/>
        <v>0.42654349253089197</v>
      </c>
      <c r="AD31" s="24">
        <f t="shared" si="4"/>
        <v>104852</v>
      </c>
      <c r="AE31" s="25" t="e">
        <f t="shared" si="5"/>
        <v>#DIV/0!</v>
      </c>
      <c r="AF31" s="18"/>
      <c r="AG31" s="34">
        <v>4320472</v>
      </c>
      <c r="AH31" s="34">
        <v>120991</v>
      </c>
      <c r="AI31" s="18">
        <f t="shared" si="6"/>
        <v>2.8004116216931854</v>
      </c>
      <c r="AJ31" s="18">
        <f t="shared" si="12"/>
        <v>0.48155368895176354</v>
      </c>
    </row>
    <row r="32" spans="1:36" ht="15.75">
      <c r="A32" s="3" t="s">
        <v>28</v>
      </c>
      <c r="B32" s="17">
        <v>1142122</v>
      </c>
      <c r="C32" s="17">
        <v>27759</v>
      </c>
      <c r="D32" s="18">
        <f t="shared" si="0"/>
        <v>2.4304759036250068</v>
      </c>
      <c r="E32" s="18">
        <f t="shared" si="7"/>
        <v>0.19852670144441961</v>
      </c>
      <c r="F32" s="18"/>
      <c r="G32" s="19">
        <v>1204164</v>
      </c>
      <c r="H32" s="19">
        <v>24063</v>
      </c>
      <c r="I32" s="20">
        <v>1.9983158440212463</v>
      </c>
      <c r="J32" s="18">
        <f t="shared" si="8"/>
        <v>0.11286369908416852</v>
      </c>
      <c r="K32" s="21"/>
      <c r="L32" s="22">
        <v>1246940</v>
      </c>
      <c r="M32" s="23">
        <v>23197</v>
      </c>
      <c r="N32" s="18">
        <f t="shared" si="1"/>
        <v>1.8603140487914414</v>
      </c>
      <c r="O32" s="18">
        <f t="shared" si="9"/>
        <v>9.436662530270383E-2</v>
      </c>
      <c r="Q32" s="24">
        <f t="shared" si="13"/>
        <v>-4562</v>
      </c>
      <c r="R32" s="25">
        <f t="shared" si="14"/>
        <v>-16.434309593285061</v>
      </c>
      <c r="S32" s="18"/>
      <c r="T32" s="26">
        <v>1258997</v>
      </c>
      <c r="U32" s="26">
        <v>20898</v>
      </c>
      <c r="V32" s="18">
        <f t="shared" si="2"/>
        <v>1.6598927559001333</v>
      </c>
      <c r="W32" s="18">
        <f t="shared" si="10"/>
        <v>8.2852803854570292E-2</v>
      </c>
      <c r="X32" s="21"/>
      <c r="Y32" s="22">
        <v>1246940</v>
      </c>
      <c r="Z32" s="23">
        <v>23197</v>
      </c>
      <c r="AA32" s="18">
        <f t="shared" si="3"/>
        <v>1.8603140487914414</v>
      </c>
      <c r="AB32" s="18">
        <f t="shared" si="11"/>
        <v>9.436662530270383E-2</v>
      </c>
      <c r="AD32" s="24">
        <f t="shared" si="4"/>
        <v>23197</v>
      </c>
      <c r="AE32" s="25" t="e">
        <f t="shared" si="5"/>
        <v>#DIV/0!</v>
      </c>
      <c r="AF32" s="18"/>
      <c r="AG32" s="34">
        <v>1264125</v>
      </c>
      <c r="AH32" s="34">
        <v>19475</v>
      </c>
      <c r="AI32" s="18">
        <f t="shared" si="6"/>
        <v>1.5405913181054089</v>
      </c>
      <c r="AJ32" s="18">
        <f t="shared" si="12"/>
        <v>7.7512030583560709E-2</v>
      </c>
    </row>
    <row r="33" spans="1:36" ht="15.75">
      <c r="A33" s="3" t="s">
        <v>29</v>
      </c>
      <c r="B33" s="17">
        <v>4425285</v>
      </c>
      <c r="C33" s="17">
        <v>148493</v>
      </c>
      <c r="D33" s="18">
        <f t="shared" si="0"/>
        <v>3.3555578906217338</v>
      </c>
      <c r="E33" s="18">
        <f t="shared" si="7"/>
        <v>1.0619916235306099</v>
      </c>
      <c r="F33" s="18"/>
      <c r="G33" s="19">
        <v>4945043</v>
      </c>
      <c r="H33" s="19">
        <v>246287</v>
      </c>
      <c r="I33" s="20">
        <v>4.9804824750765562</v>
      </c>
      <c r="J33" s="18">
        <f t="shared" si="8"/>
        <v>1.1551702554271126</v>
      </c>
      <c r="K33" s="21"/>
      <c r="L33" s="22">
        <v>5319919</v>
      </c>
      <c r="M33" s="23">
        <v>324190</v>
      </c>
      <c r="N33" s="18">
        <f t="shared" si="1"/>
        <v>6.093889775389437</v>
      </c>
      <c r="O33" s="18">
        <f t="shared" si="9"/>
        <v>1.3188221001372398</v>
      </c>
      <c r="Q33" s="24">
        <f t="shared" si="13"/>
        <v>175697</v>
      </c>
      <c r="R33" s="25">
        <f t="shared" si="14"/>
        <v>118.32005549083122</v>
      </c>
      <c r="S33" s="18"/>
      <c r="T33" s="26">
        <v>5421054</v>
      </c>
      <c r="U33" s="26">
        <v>342931</v>
      </c>
      <c r="V33" s="18">
        <f t="shared" si="2"/>
        <v>6.3259100536537725</v>
      </c>
      <c r="W33" s="18">
        <f t="shared" si="10"/>
        <v>1.3595939744784977</v>
      </c>
      <c r="X33" s="21"/>
      <c r="Y33" s="22">
        <v>5319919</v>
      </c>
      <c r="Z33" s="23">
        <v>324190</v>
      </c>
      <c r="AA33" s="18">
        <f t="shared" si="3"/>
        <v>6.093889775389437</v>
      </c>
      <c r="AB33" s="18">
        <f t="shared" si="11"/>
        <v>1.3188221001372398</v>
      </c>
      <c r="AD33" s="24">
        <f t="shared" si="4"/>
        <v>324190</v>
      </c>
      <c r="AE33" s="25" t="e">
        <f t="shared" si="5"/>
        <v>#DIV/0!</v>
      </c>
      <c r="AF33" s="18"/>
      <c r="AG33" s="34">
        <v>5562102</v>
      </c>
      <c r="AH33" s="34">
        <v>349048</v>
      </c>
      <c r="AI33" s="18">
        <f t="shared" si="6"/>
        <v>6.2754692380686299</v>
      </c>
      <c r="AJ33" s="18">
        <f t="shared" si="12"/>
        <v>1.3892384724585725</v>
      </c>
    </row>
    <row r="34" spans="1:36" ht="15.75">
      <c r="A34" s="3" t="s">
        <v>30</v>
      </c>
      <c r="B34" s="17">
        <v>5605751</v>
      </c>
      <c r="C34" s="17">
        <v>348786</v>
      </c>
      <c r="D34" s="18">
        <f t="shared" si="0"/>
        <v>6.2219317268997498</v>
      </c>
      <c r="E34" s="18">
        <f t="shared" si="7"/>
        <v>2.4944462729202543</v>
      </c>
      <c r="F34" s="18"/>
      <c r="G34" s="19">
        <v>5954249</v>
      </c>
      <c r="H34" s="19">
        <v>459073</v>
      </c>
      <c r="I34" s="20">
        <v>7.7100067531606422</v>
      </c>
      <c r="J34" s="18">
        <f t="shared" si="8"/>
        <v>2.1532093641551966</v>
      </c>
      <c r="K34" s="21"/>
      <c r="L34" s="22">
        <v>6208685</v>
      </c>
      <c r="M34" s="23">
        <v>536416</v>
      </c>
      <c r="N34" s="18">
        <f t="shared" si="1"/>
        <v>8.6397683245324899</v>
      </c>
      <c r="O34" s="18">
        <f t="shared" si="9"/>
        <v>2.182168714849988</v>
      </c>
      <c r="Q34" s="24">
        <f t="shared" si="13"/>
        <v>187630</v>
      </c>
      <c r="R34" s="25">
        <f t="shared" si="14"/>
        <v>53.795163796712025</v>
      </c>
      <c r="S34" s="18"/>
      <c r="T34" s="26">
        <v>6190919</v>
      </c>
      <c r="U34" s="26">
        <v>546663</v>
      </c>
      <c r="V34" s="18">
        <f t="shared" si="2"/>
        <v>8.830078377701275</v>
      </c>
      <c r="W34" s="18">
        <f t="shared" si="10"/>
        <v>2.1673156432936627</v>
      </c>
      <c r="X34" s="21"/>
      <c r="Y34" s="22">
        <v>6208685</v>
      </c>
      <c r="Z34" s="23">
        <v>536416</v>
      </c>
      <c r="AA34" s="18">
        <f t="shared" si="3"/>
        <v>8.6397683245324899</v>
      </c>
      <c r="AB34" s="18">
        <f t="shared" si="11"/>
        <v>2.182168714849988</v>
      </c>
      <c r="AD34" s="24">
        <f t="shared" si="4"/>
        <v>536416</v>
      </c>
      <c r="AE34" s="25" t="e">
        <f t="shared" si="5"/>
        <v>#DIV/0!</v>
      </c>
      <c r="AF34" s="18"/>
      <c r="AG34" s="34">
        <v>6328899</v>
      </c>
      <c r="AH34" s="34">
        <v>560752</v>
      </c>
      <c r="AI34" s="18">
        <f t="shared" si="6"/>
        <v>8.8601824740764545</v>
      </c>
      <c r="AJ34" s="18">
        <f t="shared" si="12"/>
        <v>2.2318370307467439</v>
      </c>
    </row>
    <row r="35" spans="1:36" ht="15.75">
      <c r="A35" s="3" t="s">
        <v>31</v>
      </c>
      <c r="B35" s="17">
        <v>8594737</v>
      </c>
      <c r="C35" s="17">
        <v>188662</v>
      </c>
      <c r="D35" s="18">
        <f t="shared" si="0"/>
        <v>2.1950875285654465</v>
      </c>
      <c r="E35" s="18">
        <f t="shared" si="7"/>
        <v>1.3492721116721456</v>
      </c>
      <c r="F35" s="18"/>
      <c r="G35" s="19">
        <v>9268782</v>
      </c>
      <c r="H35" s="19">
        <v>294606</v>
      </c>
      <c r="I35" s="20">
        <v>3.1784758774130193</v>
      </c>
      <c r="J35" s="18">
        <f t="shared" si="8"/>
        <v>1.3818028895977454</v>
      </c>
      <c r="K35" s="21"/>
      <c r="L35" s="22">
        <v>9354233</v>
      </c>
      <c r="M35" s="23">
        <v>309529</v>
      </c>
      <c r="N35" s="18">
        <f t="shared" si="1"/>
        <v>3.3089725261280107</v>
      </c>
      <c r="O35" s="18">
        <f t="shared" si="9"/>
        <v>1.2591803751916459</v>
      </c>
      <c r="Q35" s="24">
        <f t="shared" si="13"/>
        <v>120867</v>
      </c>
      <c r="R35" s="25">
        <f t="shared" si="14"/>
        <v>64.065365574413505</v>
      </c>
      <c r="S35" s="18"/>
      <c r="T35" s="26">
        <v>9285194</v>
      </c>
      <c r="U35" s="26">
        <v>287457</v>
      </c>
      <c r="V35" s="18">
        <f t="shared" si="2"/>
        <v>3.0958642328851718</v>
      </c>
      <c r="W35" s="18">
        <f t="shared" si="10"/>
        <v>1.1396601798077908</v>
      </c>
      <c r="X35" s="21"/>
      <c r="Y35" s="22">
        <v>9354233</v>
      </c>
      <c r="Z35" s="23">
        <v>309529</v>
      </c>
      <c r="AA35" s="18">
        <f t="shared" si="3"/>
        <v>3.3089725261280107</v>
      </c>
      <c r="AB35" s="18">
        <f t="shared" si="11"/>
        <v>1.2591803751916459</v>
      </c>
      <c r="AD35" s="24">
        <f t="shared" si="4"/>
        <v>309529</v>
      </c>
      <c r="AE35" s="25" t="e">
        <f t="shared" si="5"/>
        <v>#DIV/0!</v>
      </c>
      <c r="AF35" s="18"/>
      <c r="AG35" s="34">
        <v>9325319</v>
      </c>
      <c r="AH35" s="34">
        <v>303893</v>
      </c>
      <c r="AI35" s="18">
        <f t="shared" si="6"/>
        <v>3.2587946857367562</v>
      </c>
      <c r="AJ35" s="18">
        <f t="shared" si="12"/>
        <v>1.2095180236267018</v>
      </c>
    </row>
    <row r="36" spans="1:36" ht="15.75">
      <c r="A36" s="3" t="s">
        <v>32</v>
      </c>
      <c r="B36" s="17">
        <v>4038861</v>
      </c>
      <c r="C36" s="17">
        <v>79341</v>
      </c>
      <c r="D36" s="18">
        <f t="shared" si="0"/>
        <v>1.9644399745373757</v>
      </c>
      <c r="E36" s="18">
        <f t="shared" si="7"/>
        <v>0.56743063580466502</v>
      </c>
      <c r="F36" s="18"/>
      <c r="G36" s="19">
        <v>4591491</v>
      </c>
      <c r="H36" s="19">
        <v>167511</v>
      </c>
      <c r="I36" s="20">
        <v>3.6482920254008993</v>
      </c>
      <c r="J36" s="18">
        <f t="shared" si="8"/>
        <v>0.78568387554702868</v>
      </c>
      <c r="K36" s="21"/>
      <c r="L36" s="22">
        <v>4904175</v>
      </c>
      <c r="M36" s="23">
        <v>195586</v>
      </c>
      <c r="N36" s="18">
        <f t="shared" si="1"/>
        <v>3.9881529513118923</v>
      </c>
      <c r="O36" s="18">
        <f t="shared" si="9"/>
        <v>0.79565421289195282</v>
      </c>
      <c r="Q36" s="24">
        <f t="shared" si="13"/>
        <v>116245</v>
      </c>
      <c r="R36" s="25">
        <f t="shared" si="14"/>
        <v>146.51315209034422</v>
      </c>
      <c r="S36" s="18"/>
      <c r="T36" s="26">
        <v>4954466</v>
      </c>
      <c r="U36" s="26">
        <v>205751</v>
      </c>
      <c r="V36" s="18">
        <f t="shared" si="2"/>
        <v>4.1528390748871828</v>
      </c>
      <c r="W36" s="18">
        <f t="shared" si="10"/>
        <v>0.81572625351142181</v>
      </c>
      <c r="X36" s="21"/>
      <c r="Y36" s="22">
        <v>4904175</v>
      </c>
      <c r="Z36" s="23">
        <v>195586</v>
      </c>
      <c r="AA36" s="18">
        <f t="shared" si="3"/>
        <v>3.9881529513118923</v>
      </c>
      <c r="AB36" s="18">
        <f t="shared" si="11"/>
        <v>0.79565421289195282</v>
      </c>
      <c r="AD36" s="24">
        <f t="shared" si="4"/>
        <v>195586</v>
      </c>
      <c r="AE36" s="25" t="e">
        <f t="shared" si="5"/>
        <v>#DIV/0!</v>
      </c>
      <c r="AF36" s="18"/>
      <c r="AG36" s="34">
        <v>5074032</v>
      </c>
      <c r="AH36" s="34">
        <v>211507</v>
      </c>
      <c r="AI36" s="18">
        <f t="shared" si="6"/>
        <v>4.1684206958095649</v>
      </c>
      <c r="AJ36" s="18">
        <f t="shared" si="12"/>
        <v>0.84181448280550331</v>
      </c>
    </row>
    <row r="37" spans="1:36" ht="15.75">
      <c r="A37" s="3" t="s">
        <v>33</v>
      </c>
      <c r="B37" s="17">
        <v>2378805</v>
      </c>
      <c r="C37" s="17">
        <v>24512</v>
      </c>
      <c r="D37" s="18">
        <f t="shared" si="0"/>
        <v>1.0304333478364136</v>
      </c>
      <c r="E37" s="18">
        <f t="shared" si="7"/>
        <v>0.17530482026750291</v>
      </c>
      <c r="F37" s="18"/>
      <c r="G37" s="19">
        <v>2641453</v>
      </c>
      <c r="H37" s="19">
        <v>36059</v>
      </c>
      <c r="I37" s="20">
        <v>1.3651198790968455</v>
      </c>
      <c r="J37" s="18">
        <f t="shared" si="8"/>
        <v>0.16912904148593411</v>
      </c>
      <c r="K37" s="21"/>
      <c r="L37" s="22">
        <v>2731685</v>
      </c>
      <c r="M37" s="23">
        <v>42001</v>
      </c>
      <c r="N37" s="18">
        <f t="shared" si="1"/>
        <v>1.5375491683704381</v>
      </c>
      <c r="O37" s="18">
        <f t="shared" si="9"/>
        <v>0.1708622938025979</v>
      </c>
      <c r="Q37" s="24">
        <f t="shared" si="13"/>
        <v>17489</v>
      </c>
      <c r="R37" s="25">
        <f t="shared" si="14"/>
        <v>71.348727154046998</v>
      </c>
      <c r="S37" s="18"/>
      <c r="T37" s="26">
        <v>2760957</v>
      </c>
      <c r="U37" s="26">
        <v>41848</v>
      </c>
      <c r="V37" s="18">
        <f t="shared" si="2"/>
        <v>1.515706329363333</v>
      </c>
      <c r="W37" s="18">
        <f t="shared" si="10"/>
        <v>0.16591176838482427</v>
      </c>
      <c r="X37" s="21"/>
      <c r="Y37" s="22">
        <v>2731685</v>
      </c>
      <c r="Z37" s="23">
        <v>42001</v>
      </c>
      <c r="AA37" s="18">
        <f t="shared" si="3"/>
        <v>1.5375491683704381</v>
      </c>
      <c r="AB37" s="18">
        <f t="shared" si="11"/>
        <v>0.1708622938025979</v>
      </c>
      <c r="AD37" s="24">
        <f t="shared" si="4"/>
        <v>42001</v>
      </c>
      <c r="AE37" s="25" t="e">
        <f t="shared" si="5"/>
        <v>#DIV/0!</v>
      </c>
      <c r="AF37" s="18"/>
      <c r="AG37" s="34">
        <v>2793325</v>
      </c>
      <c r="AH37" s="34">
        <v>35829</v>
      </c>
      <c r="AI37" s="18">
        <f t="shared" si="6"/>
        <v>1.2826649244180324</v>
      </c>
      <c r="AJ37" s="18">
        <f t="shared" si="12"/>
        <v>0.1426022358807906</v>
      </c>
    </row>
    <row r="38" spans="1:36" ht="15.75">
      <c r="A38" s="3" t="s">
        <v>34</v>
      </c>
      <c r="B38" s="17">
        <v>4748704</v>
      </c>
      <c r="C38" s="17">
        <v>62938</v>
      </c>
      <c r="D38" s="18">
        <f t="shared" si="0"/>
        <v>1.3253721436417178</v>
      </c>
      <c r="E38" s="18">
        <f t="shared" si="7"/>
        <v>0.45011972821459278</v>
      </c>
      <c r="F38" s="18"/>
      <c r="G38" s="19">
        <v>5226022</v>
      </c>
      <c r="H38" s="19">
        <v>103019</v>
      </c>
      <c r="I38" s="20">
        <v>1.9712699257676298</v>
      </c>
      <c r="J38" s="18">
        <f t="shared" si="8"/>
        <v>0.48319434052079774</v>
      </c>
      <c r="K38" s="21"/>
      <c r="L38" s="22">
        <v>5583484</v>
      </c>
      <c r="M38" s="23">
        <v>118945</v>
      </c>
      <c r="N38" s="18">
        <f t="shared" si="1"/>
        <v>2.130300722631246</v>
      </c>
      <c r="O38" s="18">
        <f t="shared" si="9"/>
        <v>0.48387456337587215</v>
      </c>
      <c r="Q38" s="24">
        <f t="shared" si="13"/>
        <v>56007</v>
      </c>
      <c r="R38" s="25">
        <f t="shared" si="14"/>
        <v>88.987575073882226</v>
      </c>
      <c r="S38" s="18"/>
      <c r="T38" s="26">
        <v>5608805</v>
      </c>
      <c r="U38" s="26">
        <v>128931</v>
      </c>
      <c r="V38" s="18">
        <f t="shared" si="2"/>
        <v>2.2987249512150982</v>
      </c>
      <c r="W38" s="18">
        <f t="shared" si="10"/>
        <v>0.51116350147256207</v>
      </c>
      <c r="X38" s="21"/>
      <c r="Y38" s="22">
        <v>5583484</v>
      </c>
      <c r="Z38" s="23">
        <v>118945</v>
      </c>
      <c r="AA38" s="18">
        <f t="shared" si="3"/>
        <v>2.130300722631246</v>
      </c>
      <c r="AB38" s="18">
        <f t="shared" si="11"/>
        <v>0.48387456337587215</v>
      </c>
      <c r="AD38" s="24">
        <f t="shared" si="4"/>
        <v>118945</v>
      </c>
      <c r="AE38" s="25" t="e">
        <f t="shared" si="5"/>
        <v>#DIV/0!</v>
      </c>
      <c r="AF38" s="18"/>
      <c r="AG38" s="34">
        <v>5669938</v>
      </c>
      <c r="AH38" s="34">
        <v>119094</v>
      </c>
      <c r="AI38" s="18">
        <f t="shared" si="6"/>
        <v>2.1004462482658539</v>
      </c>
      <c r="AJ38" s="18">
        <f t="shared" si="12"/>
        <v>0.47400347986231478</v>
      </c>
    </row>
    <row r="39" spans="1:36" ht="15.75">
      <c r="A39" s="3" t="s">
        <v>35</v>
      </c>
      <c r="B39" s="17">
        <v>740218</v>
      </c>
      <c r="C39" s="17">
        <v>11457</v>
      </c>
      <c r="D39" s="18">
        <f t="shared" si="0"/>
        <v>1.547787273478894</v>
      </c>
      <c r="E39" s="18">
        <f t="shared" si="7"/>
        <v>8.1938125236813847E-2</v>
      </c>
      <c r="F39" s="18"/>
      <c r="G39" s="19">
        <v>847362</v>
      </c>
      <c r="H39" s="19">
        <v>12663</v>
      </c>
      <c r="I39" s="20">
        <v>1.4944026283925878</v>
      </c>
      <c r="J39" s="18">
        <f t="shared" si="8"/>
        <v>5.9393800502964132E-2</v>
      </c>
      <c r="K39" s="21"/>
      <c r="L39" s="22">
        <v>914065</v>
      </c>
      <c r="M39" s="23">
        <v>9078</v>
      </c>
      <c r="N39" s="18">
        <f t="shared" si="1"/>
        <v>0.99314600165196132</v>
      </c>
      <c r="O39" s="18">
        <f t="shared" si="9"/>
        <v>3.6929785079878659E-2</v>
      </c>
      <c r="Q39" s="24">
        <f t="shared" si="13"/>
        <v>-2379</v>
      </c>
      <c r="R39" s="25">
        <f t="shared" si="14"/>
        <v>-20.76459806231998</v>
      </c>
      <c r="S39" s="18"/>
      <c r="T39" s="26">
        <v>929026</v>
      </c>
      <c r="U39" s="26">
        <v>8099</v>
      </c>
      <c r="V39" s="18">
        <f t="shared" si="2"/>
        <v>0.87177323347247548</v>
      </c>
      <c r="W39" s="18">
        <f t="shared" si="10"/>
        <v>3.2109525237733985E-2</v>
      </c>
      <c r="X39" s="21"/>
      <c r="Y39" s="22">
        <v>914065</v>
      </c>
      <c r="Z39" s="23">
        <v>9078</v>
      </c>
      <c r="AA39" s="18">
        <f t="shared" si="3"/>
        <v>0.99314600165196132</v>
      </c>
      <c r="AB39" s="18">
        <f t="shared" si="11"/>
        <v>3.6929785079878659E-2</v>
      </c>
      <c r="AD39" s="24">
        <f t="shared" si="4"/>
        <v>9078</v>
      </c>
      <c r="AE39" s="25" t="e">
        <f t="shared" si="5"/>
        <v>#DIV/0!</v>
      </c>
      <c r="AF39" s="18"/>
      <c r="AG39" s="34">
        <v>954022</v>
      </c>
      <c r="AH39" s="34">
        <v>6366</v>
      </c>
      <c r="AI39" s="18">
        <f t="shared" si="6"/>
        <v>0.66728020947106037</v>
      </c>
      <c r="AJ39" s="18">
        <f t="shared" si="12"/>
        <v>2.5337180318097435E-2</v>
      </c>
    </row>
    <row r="40" spans="1:36" ht="15.75">
      <c r="A40" s="3" t="s">
        <v>36</v>
      </c>
      <c r="B40" s="17">
        <v>1458904</v>
      </c>
      <c r="C40" s="17">
        <v>22252</v>
      </c>
      <c r="D40" s="18">
        <f t="shared" si="0"/>
        <v>1.5252545746670103</v>
      </c>
      <c r="E40" s="18">
        <f t="shared" si="7"/>
        <v>0.15914176161033269</v>
      </c>
      <c r="F40" s="18"/>
      <c r="G40" s="19">
        <v>1594700</v>
      </c>
      <c r="H40" s="19">
        <v>57772</v>
      </c>
      <c r="I40" s="20">
        <v>3.6227503605693863</v>
      </c>
      <c r="J40" s="18">
        <f t="shared" si="8"/>
        <v>0.27097043691520523</v>
      </c>
      <c r="K40" s="21"/>
      <c r="L40" s="22">
        <v>1662501</v>
      </c>
      <c r="M40" s="23">
        <v>72574</v>
      </c>
      <c r="N40" s="18">
        <f t="shared" si="1"/>
        <v>4.3653507576837551</v>
      </c>
      <c r="O40" s="18">
        <f t="shared" si="9"/>
        <v>0.2952348779893274</v>
      </c>
      <c r="Q40" s="24">
        <f t="shared" si="13"/>
        <v>50322</v>
      </c>
      <c r="R40" s="25">
        <f t="shared" si="14"/>
        <v>226.1459644076937</v>
      </c>
      <c r="S40" s="18"/>
      <c r="T40" s="26">
        <v>1698792</v>
      </c>
      <c r="U40" s="26">
        <v>76144</v>
      </c>
      <c r="V40" s="18">
        <f t="shared" si="2"/>
        <v>4.4822438532792717</v>
      </c>
      <c r="W40" s="18">
        <f t="shared" si="10"/>
        <v>0.30188266325497182</v>
      </c>
      <c r="X40" s="21"/>
      <c r="Y40" s="22">
        <v>1662501</v>
      </c>
      <c r="Z40" s="23">
        <v>72574</v>
      </c>
      <c r="AA40" s="18">
        <f t="shared" si="3"/>
        <v>4.3653507576837551</v>
      </c>
      <c r="AB40" s="18">
        <f t="shared" si="11"/>
        <v>0.2952348779893274</v>
      </c>
      <c r="AD40" s="24">
        <f t="shared" si="4"/>
        <v>72574</v>
      </c>
      <c r="AE40" s="25" t="e">
        <f t="shared" si="5"/>
        <v>#DIV/0!</v>
      </c>
      <c r="AF40" s="18"/>
      <c r="AG40" s="34">
        <v>1739686</v>
      </c>
      <c r="AH40" s="34">
        <v>82331</v>
      </c>
      <c r="AI40" s="18">
        <f t="shared" si="6"/>
        <v>4.7325206962635784</v>
      </c>
      <c r="AJ40" s="18">
        <f t="shared" si="12"/>
        <v>0.32768385057638705</v>
      </c>
    </row>
    <row r="41" spans="1:36" ht="15.75">
      <c r="A41" s="3" t="s">
        <v>37</v>
      </c>
      <c r="B41" s="17">
        <v>1110450</v>
      </c>
      <c r="C41" s="17">
        <v>62168</v>
      </c>
      <c r="D41" s="18">
        <f t="shared" si="0"/>
        <v>5.5984510783916432</v>
      </c>
      <c r="E41" s="18">
        <f t="shared" si="7"/>
        <v>0.4446128453977693</v>
      </c>
      <c r="F41" s="18"/>
      <c r="G41" s="19">
        <v>1853720</v>
      </c>
      <c r="H41" s="19">
        <v>207687</v>
      </c>
      <c r="I41" s="20">
        <v>11.203795610987635</v>
      </c>
      <c r="J41" s="18">
        <f t="shared" si="8"/>
        <v>0.97412305496794693</v>
      </c>
      <c r="K41" s="21"/>
      <c r="L41" s="22">
        <v>2440771</v>
      </c>
      <c r="M41" s="23">
        <v>330617</v>
      </c>
      <c r="N41" s="18">
        <f t="shared" si="1"/>
        <v>13.545596862630701</v>
      </c>
      <c r="O41" s="18">
        <f t="shared" si="9"/>
        <v>1.3449674767299233</v>
      </c>
      <c r="Q41" s="24">
        <f t="shared" si="13"/>
        <v>268449</v>
      </c>
      <c r="R41" s="25">
        <f t="shared" si="14"/>
        <v>431.81218633380519</v>
      </c>
      <c r="S41" s="18"/>
      <c r="T41" s="26">
        <v>2517937</v>
      </c>
      <c r="U41" s="26">
        <v>309743</v>
      </c>
      <c r="V41" s="18">
        <f t="shared" si="2"/>
        <v>12.301459488462182</v>
      </c>
      <c r="W41" s="18">
        <f t="shared" si="10"/>
        <v>1.2280158878517642</v>
      </c>
      <c r="X41" s="21"/>
      <c r="Y41" s="22">
        <v>2440771</v>
      </c>
      <c r="Z41" s="23">
        <v>330617</v>
      </c>
      <c r="AA41" s="18">
        <f t="shared" si="3"/>
        <v>13.545596862630701</v>
      </c>
      <c r="AB41" s="18">
        <f t="shared" si="11"/>
        <v>1.3449674767299233</v>
      </c>
      <c r="AD41" s="24">
        <f t="shared" si="4"/>
        <v>330617</v>
      </c>
      <c r="AE41" s="25" t="e">
        <f t="shared" si="5"/>
        <v>#DIV/0!</v>
      </c>
      <c r="AF41" s="18"/>
      <c r="AG41" s="34">
        <v>2612849</v>
      </c>
      <c r="AH41" s="34">
        <v>303815</v>
      </c>
      <c r="AI41" s="18">
        <f t="shared" si="6"/>
        <v>11.627728965585076</v>
      </c>
      <c r="AJ41" s="18">
        <f t="shared" si="12"/>
        <v>1.2092075774965083</v>
      </c>
    </row>
    <row r="42" spans="1:36" ht="15.75">
      <c r="A42" s="3" t="s">
        <v>38</v>
      </c>
      <c r="B42" s="17">
        <v>1024621</v>
      </c>
      <c r="C42" s="17">
        <v>24810</v>
      </c>
      <c r="D42" s="18">
        <f t="shared" si="0"/>
        <v>2.4213831260534384</v>
      </c>
      <c r="E42" s="18">
        <f t="shared" si="7"/>
        <v>0.17743605543557225</v>
      </c>
      <c r="F42" s="18"/>
      <c r="G42" s="19">
        <v>1160340</v>
      </c>
      <c r="H42" s="19">
        <v>28073</v>
      </c>
      <c r="I42" s="20">
        <v>2.4193770791319786</v>
      </c>
      <c r="J42" s="18">
        <f t="shared" si="8"/>
        <v>0.13167197042720619</v>
      </c>
      <c r="K42" s="21"/>
      <c r="L42" s="22">
        <v>1249886</v>
      </c>
      <c r="M42" s="23">
        <v>32263</v>
      </c>
      <c r="N42" s="18">
        <f t="shared" si="1"/>
        <v>2.5812754123176034</v>
      </c>
      <c r="O42" s="18">
        <f t="shared" si="9"/>
        <v>0.13124759374665404</v>
      </c>
      <c r="Q42" s="24">
        <f t="shared" si="13"/>
        <v>7453</v>
      </c>
      <c r="R42" s="25">
        <f t="shared" si="14"/>
        <v>30.040306328093511</v>
      </c>
      <c r="S42" s="18"/>
      <c r="T42" s="26">
        <v>1247886</v>
      </c>
      <c r="U42" s="26">
        <v>29764</v>
      </c>
      <c r="V42" s="18">
        <f t="shared" si="2"/>
        <v>2.3851537720593066</v>
      </c>
      <c r="W42" s="18">
        <f t="shared" si="10"/>
        <v>0.11800319905863864</v>
      </c>
      <c r="X42" s="21"/>
      <c r="Y42" s="22">
        <v>1249886</v>
      </c>
      <c r="Z42" s="23">
        <v>32263</v>
      </c>
      <c r="AA42" s="18">
        <f t="shared" si="3"/>
        <v>2.5812754123176034</v>
      </c>
      <c r="AB42" s="18">
        <f t="shared" si="11"/>
        <v>0.13124759374665404</v>
      </c>
      <c r="AD42" s="24">
        <f t="shared" si="4"/>
        <v>32263</v>
      </c>
      <c r="AE42" s="25" t="e">
        <f t="shared" si="5"/>
        <v>#DIV/0!</v>
      </c>
      <c r="AF42" s="18"/>
      <c r="AG42" s="34">
        <v>1257652</v>
      </c>
      <c r="AH42" s="34">
        <v>31195</v>
      </c>
      <c r="AI42" s="18">
        <f t="shared" si="6"/>
        <v>2.4804158861115795</v>
      </c>
      <c r="AJ42" s="18">
        <f t="shared" si="12"/>
        <v>0.12415855168442498</v>
      </c>
    </row>
    <row r="43" spans="1:36" ht="15.75">
      <c r="A43" s="3" t="s">
        <v>39</v>
      </c>
      <c r="B43" s="17">
        <v>7200696</v>
      </c>
      <c r="C43" s="17">
        <v>608996</v>
      </c>
      <c r="D43" s="18">
        <f t="shared" si="0"/>
        <v>8.4574602232895266</v>
      </c>
      <c r="E43" s="18">
        <f t="shared" si="7"/>
        <v>4.3554150752132914</v>
      </c>
      <c r="F43" s="18"/>
      <c r="G43" s="19">
        <v>7856268</v>
      </c>
      <c r="H43" s="19">
        <v>873088</v>
      </c>
      <c r="I43" s="20">
        <v>11.113266502619309</v>
      </c>
      <c r="J43" s="18">
        <f t="shared" si="8"/>
        <v>4.0950812993391734</v>
      </c>
      <c r="K43" s="21"/>
      <c r="L43" s="22">
        <v>8152722</v>
      </c>
      <c r="M43" s="23">
        <v>986422</v>
      </c>
      <c r="N43" s="18">
        <f t="shared" si="1"/>
        <v>12.099296406770646</v>
      </c>
      <c r="O43" s="18">
        <f t="shared" si="9"/>
        <v>4.0128169704851366</v>
      </c>
      <c r="Q43" s="24">
        <f t="shared" si="13"/>
        <v>377426</v>
      </c>
      <c r="R43" s="25">
        <f t="shared" si="14"/>
        <v>61.97511970521974</v>
      </c>
      <c r="S43" s="18"/>
      <c r="T43" s="26">
        <v>8263053</v>
      </c>
      <c r="U43" s="26">
        <v>1030990</v>
      </c>
      <c r="V43" s="18">
        <f t="shared" si="2"/>
        <v>12.477107432325559</v>
      </c>
      <c r="W43" s="18">
        <f t="shared" si="10"/>
        <v>4.087492211983129</v>
      </c>
      <c r="X43" s="21"/>
      <c r="Y43" s="22">
        <v>8152722</v>
      </c>
      <c r="Z43" s="23">
        <v>986422</v>
      </c>
      <c r="AA43" s="18">
        <f t="shared" si="3"/>
        <v>12.099296406770646</v>
      </c>
      <c r="AB43" s="18">
        <f t="shared" si="11"/>
        <v>4.0128169704851366</v>
      </c>
      <c r="AD43" s="24">
        <f t="shared" si="4"/>
        <v>986422</v>
      </c>
      <c r="AE43" s="25" t="e">
        <f t="shared" si="5"/>
        <v>#DIV/0!</v>
      </c>
      <c r="AF43" s="18"/>
      <c r="AG43" s="34">
        <v>8368158</v>
      </c>
      <c r="AH43" s="34">
        <v>1003447</v>
      </c>
      <c r="AI43" s="18">
        <f t="shared" si="6"/>
        <v>11.991253033224277</v>
      </c>
      <c r="AJ43" s="18">
        <f t="shared" si="12"/>
        <v>3.9937979231313094</v>
      </c>
    </row>
    <row r="44" spans="1:36" ht="15.75">
      <c r="A44" s="3" t="s">
        <v>40</v>
      </c>
      <c r="B44" s="17">
        <v>1390048</v>
      </c>
      <c r="C44" s="17">
        <v>159620</v>
      </c>
      <c r="D44" s="18">
        <f t="shared" si="0"/>
        <v>11.483056700200281</v>
      </c>
      <c r="E44" s="18">
        <f t="shared" si="7"/>
        <v>1.1415696561316422</v>
      </c>
      <c r="F44" s="18"/>
      <c r="G44" s="19">
        <v>1689911</v>
      </c>
      <c r="H44" s="19">
        <v>201055</v>
      </c>
      <c r="I44" s="20">
        <v>11.897372110128877</v>
      </c>
      <c r="J44" s="18">
        <f t="shared" si="8"/>
        <v>0.94301670695123219</v>
      </c>
      <c r="K44" s="21"/>
      <c r="L44" s="22">
        <v>1859881</v>
      </c>
      <c r="M44" s="23">
        <v>179171</v>
      </c>
      <c r="N44" s="18">
        <f t="shared" si="1"/>
        <v>9.633465797005293</v>
      </c>
      <c r="O44" s="18">
        <f t="shared" si="9"/>
        <v>0.728877122994816</v>
      </c>
      <c r="Q44" s="24">
        <f t="shared" si="13"/>
        <v>19551</v>
      </c>
      <c r="R44" s="25">
        <f t="shared" si="14"/>
        <v>12.248465104623481</v>
      </c>
      <c r="S44" s="18"/>
      <c r="T44" s="26">
        <v>1921916</v>
      </c>
      <c r="U44" s="26">
        <v>176709</v>
      </c>
      <c r="V44" s="18">
        <f t="shared" si="2"/>
        <v>9.194418486551962</v>
      </c>
      <c r="W44" s="18">
        <f t="shared" si="10"/>
        <v>0.70058551614208353</v>
      </c>
      <c r="X44" s="21"/>
      <c r="Y44" s="22">
        <v>1859881</v>
      </c>
      <c r="Z44" s="23">
        <v>179171</v>
      </c>
      <c r="AA44" s="18">
        <f t="shared" si="3"/>
        <v>9.633465797005293</v>
      </c>
      <c r="AB44" s="18">
        <f t="shared" si="11"/>
        <v>0.728877122994816</v>
      </c>
      <c r="AD44" s="24">
        <f t="shared" ref="AD44:AD63" si="15">Z44-S44</f>
        <v>179171</v>
      </c>
      <c r="AE44" s="25" t="e">
        <f t="shared" ref="AE44:AE75" si="16">AD44*100/S44</f>
        <v>#DIV/0!</v>
      </c>
      <c r="AF44" s="18"/>
      <c r="AG44" s="34">
        <v>1946891</v>
      </c>
      <c r="AH44" s="34">
        <v>190636</v>
      </c>
      <c r="AI44" s="18">
        <f t="shared" si="6"/>
        <v>9.7918167991942031</v>
      </c>
      <c r="AJ44" s="18">
        <f t="shared" si="12"/>
        <v>0.75874626250719801</v>
      </c>
    </row>
    <row r="45" spans="1:36" ht="15.75">
      <c r="A45" s="3" t="s">
        <v>41</v>
      </c>
      <c r="B45" s="17">
        <v>16743048</v>
      </c>
      <c r="C45" s="17">
        <v>1765526</v>
      </c>
      <c r="D45" s="18">
        <f t="shared" si="0"/>
        <v>10.544830308077717</v>
      </c>
      <c r="E45" s="18">
        <f t="shared" si="7"/>
        <v>12.626681548123505</v>
      </c>
      <c r="F45" s="18"/>
      <c r="G45" s="19">
        <v>17749110</v>
      </c>
      <c r="H45" s="19">
        <v>2310256</v>
      </c>
      <c r="I45" s="20">
        <v>13.016179402798224</v>
      </c>
      <c r="J45" s="18">
        <f t="shared" si="8"/>
        <v>10.835890703212186</v>
      </c>
      <c r="K45" s="21"/>
      <c r="L45" s="22">
        <v>18322949</v>
      </c>
      <c r="M45" s="23">
        <v>2422402</v>
      </c>
      <c r="N45" s="18">
        <f t="shared" si="1"/>
        <v>13.220590200845944</v>
      </c>
      <c r="O45" s="18">
        <f t="shared" si="9"/>
        <v>9.8544597088640931</v>
      </c>
      <c r="Q45" s="24">
        <f t="shared" si="13"/>
        <v>656876</v>
      </c>
      <c r="R45" s="25">
        <f t="shared" si="14"/>
        <v>37.205682612433918</v>
      </c>
      <c r="S45" s="18"/>
      <c r="T45" s="26">
        <v>18241464</v>
      </c>
      <c r="U45" s="26">
        <v>2457806</v>
      </c>
      <c r="V45" s="18">
        <f t="shared" si="2"/>
        <v>13.473732152200064</v>
      </c>
      <c r="W45" s="18">
        <f t="shared" si="10"/>
        <v>9.7442874165272269</v>
      </c>
      <c r="X45" s="21"/>
      <c r="Y45" s="22">
        <v>18322949</v>
      </c>
      <c r="Z45" s="23">
        <v>2422402</v>
      </c>
      <c r="AA45" s="18">
        <f t="shared" si="3"/>
        <v>13.220590200845944</v>
      </c>
      <c r="AB45" s="18">
        <f t="shared" si="11"/>
        <v>9.8544597088640931</v>
      </c>
      <c r="AD45" s="24">
        <f t="shared" si="15"/>
        <v>2422402</v>
      </c>
      <c r="AE45" s="25" t="e">
        <f t="shared" si="16"/>
        <v>#DIV/0!</v>
      </c>
      <c r="AF45" s="18"/>
      <c r="AG45" s="34">
        <v>18480702</v>
      </c>
      <c r="AH45" s="34">
        <v>2485386</v>
      </c>
      <c r="AI45" s="18">
        <f t="shared" si="6"/>
        <v>13.44854757140719</v>
      </c>
      <c r="AJ45" s="18">
        <f t="shared" si="12"/>
        <v>9.8920316120130227</v>
      </c>
    </row>
    <row r="46" spans="1:36" ht="15.75">
      <c r="A46" s="3" t="s">
        <v>42</v>
      </c>
      <c r="B46" s="17">
        <v>6172301</v>
      </c>
      <c r="C46" s="17">
        <v>86814</v>
      </c>
      <c r="D46" s="18">
        <f t="shared" si="0"/>
        <v>1.4065095010758548</v>
      </c>
      <c r="E46" s="18">
        <f t="shared" si="7"/>
        <v>0.62087600631131679</v>
      </c>
      <c r="F46" s="18"/>
      <c r="G46" s="19">
        <v>7513165</v>
      </c>
      <c r="H46" s="19">
        <v>297858</v>
      </c>
      <c r="I46" s="20">
        <v>3.9644810143261862</v>
      </c>
      <c r="J46" s="18">
        <f t="shared" si="8"/>
        <v>1.3970558817193313</v>
      </c>
      <c r="K46" s="21"/>
      <c r="L46" s="22">
        <v>8726819</v>
      </c>
      <c r="M46" s="23">
        <v>397100</v>
      </c>
      <c r="N46" s="18">
        <f t="shared" si="1"/>
        <v>4.550340736985607</v>
      </c>
      <c r="O46" s="18">
        <f t="shared" si="9"/>
        <v>1.6154238439325641</v>
      </c>
      <c r="Q46" s="24">
        <f t="shared" si="13"/>
        <v>310286</v>
      </c>
      <c r="R46" s="25">
        <f t="shared" si="14"/>
        <v>357.41470269772157</v>
      </c>
      <c r="S46" s="18"/>
      <c r="T46" s="26">
        <v>8929538</v>
      </c>
      <c r="U46" s="26">
        <v>429928</v>
      </c>
      <c r="V46" s="18">
        <f t="shared" si="2"/>
        <v>4.814672382826525</v>
      </c>
      <c r="W46" s="18">
        <f t="shared" si="10"/>
        <v>1.7045047495256818</v>
      </c>
      <c r="X46" s="21"/>
      <c r="Y46" s="22">
        <v>8726819</v>
      </c>
      <c r="Z46" s="23">
        <v>397100</v>
      </c>
      <c r="AA46" s="18">
        <f t="shared" si="3"/>
        <v>4.550340736985607</v>
      </c>
      <c r="AB46" s="18">
        <f t="shared" si="11"/>
        <v>1.6154238439325641</v>
      </c>
      <c r="AD46" s="24">
        <f t="shared" si="15"/>
        <v>397100</v>
      </c>
      <c r="AE46" s="25" t="e">
        <f t="shared" si="16"/>
        <v>#DIV/0!</v>
      </c>
      <c r="AF46" s="18"/>
      <c r="AG46" s="34">
        <v>9240578</v>
      </c>
      <c r="AH46" s="34">
        <v>441956</v>
      </c>
      <c r="AI46" s="18">
        <f t="shared" si="6"/>
        <v>4.7827744108647749</v>
      </c>
      <c r="AJ46" s="18">
        <f t="shared" si="12"/>
        <v>1.7590196143049119</v>
      </c>
    </row>
    <row r="47" spans="1:36" ht="15.75">
      <c r="A47" s="3" t="s">
        <v>43</v>
      </c>
      <c r="B47" s="17">
        <v>590839</v>
      </c>
      <c r="C47" s="17">
        <v>11663</v>
      </c>
      <c r="D47" s="18">
        <f t="shared" si="0"/>
        <v>1.9739726050582307</v>
      </c>
      <c r="E47" s="18">
        <f t="shared" si="7"/>
        <v>8.3411395185210777E-2</v>
      </c>
      <c r="F47" s="18"/>
      <c r="G47" s="19">
        <v>603106</v>
      </c>
      <c r="H47" s="19">
        <v>11003</v>
      </c>
      <c r="I47" s="20">
        <v>1.8243890792000079</v>
      </c>
      <c r="J47" s="18">
        <f t="shared" si="8"/>
        <v>5.1607832814823847E-2</v>
      </c>
      <c r="K47" s="21"/>
      <c r="L47" s="22">
        <v>604295</v>
      </c>
      <c r="M47" s="23">
        <v>7957</v>
      </c>
      <c r="N47" s="18">
        <f t="shared" si="1"/>
        <v>1.3167409957057397</v>
      </c>
      <c r="O47" s="18">
        <f t="shared" si="9"/>
        <v>3.2369497673561856E-2</v>
      </c>
      <c r="Q47" s="24">
        <f t="shared" si="13"/>
        <v>-3706</v>
      </c>
      <c r="R47" s="25">
        <f t="shared" si="14"/>
        <v>-31.77570093457944</v>
      </c>
      <c r="S47" s="18"/>
      <c r="T47" s="26">
        <v>630058</v>
      </c>
      <c r="U47" s="26">
        <v>8140</v>
      </c>
      <c r="V47" s="18">
        <f t="shared" si="2"/>
        <v>1.2919445511365619</v>
      </c>
      <c r="W47" s="18">
        <f t="shared" si="10"/>
        <v>3.2272075001253814E-2</v>
      </c>
      <c r="X47" s="21"/>
      <c r="Y47" s="22">
        <v>604295</v>
      </c>
      <c r="Z47" s="23">
        <v>7957</v>
      </c>
      <c r="AA47" s="18">
        <f t="shared" si="3"/>
        <v>1.3167409957057397</v>
      </c>
      <c r="AB47" s="18">
        <f t="shared" si="11"/>
        <v>3.2369497673561856E-2</v>
      </c>
      <c r="AD47" s="24">
        <f t="shared" si="15"/>
        <v>7957</v>
      </c>
      <c r="AE47" s="25" t="e">
        <f t="shared" si="16"/>
        <v>#DIV/0!</v>
      </c>
      <c r="AF47" s="18"/>
      <c r="AG47" s="34">
        <v>675918</v>
      </c>
      <c r="AH47" s="34">
        <v>10469</v>
      </c>
      <c r="AI47" s="18">
        <f t="shared" si="6"/>
        <v>1.5488565180983491</v>
      </c>
      <c r="AJ47" s="18">
        <f t="shared" si="12"/>
        <v>4.1667442781992151E-2</v>
      </c>
    </row>
    <row r="48" spans="1:36" ht="15.75">
      <c r="A48" s="3" t="s">
        <v>44</v>
      </c>
      <c r="B48" s="17">
        <v>10063212</v>
      </c>
      <c r="C48" s="17">
        <v>189865</v>
      </c>
      <c r="D48" s="18">
        <f t="shared" si="0"/>
        <v>1.8867236425109597</v>
      </c>
      <c r="E48" s="18">
        <f t="shared" si="7"/>
        <v>1.357875722098949</v>
      </c>
      <c r="F48" s="18"/>
      <c r="G48" s="19">
        <v>10599968</v>
      </c>
      <c r="H48" s="19">
        <v>234459</v>
      </c>
      <c r="I48" s="20">
        <v>2.2118840358763348</v>
      </c>
      <c r="J48" s="18">
        <f t="shared" si="8"/>
        <v>1.0996928904781227</v>
      </c>
      <c r="K48" s="21"/>
      <c r="L48" s="22">
        <v>10805366</v>
      </c>
      <c r="M48" s="23">
        <v>240979</v>
      </c>
      <c r="N48" s="18">
        <f t="shared" si="1"/>
        <v>2.2301789684865834</v>
      </c>
      <c r="O48" s="18">
        <f t="shared" si="9"/>
        <v>0.98031534245032825</v>
      </c>
      <c r="Q48" s="24">
        <f t="shared" si="13"/>
        <v>51114</v>
      </c>
      <c r="R48" s="25">
        <f t="shared" si="14"/>
        <v>26.921233508018855</v>
      </c>
      <c r="S48" s="18"/>
      <c r="T48" s="26">
        <v>10820130</v>
      </c>
      <c r="U48" s="26">
        <v>252872</v>
      </c>
      <c r="V48" s="18">
        <f t="shared" si="2"/>
        <v>2.3370514032641014</v>
      </c>
      <c r="W48" s="18">
        <f t="shared" si="10"/>
        <v>1.0025435073362474</v>
      </c>
      <c r="X48" s="21"/>
      <c r="Y48" s="22">
        <v>10805366</v>
      </c>
      <c r="Z48" s="23">
        <v>240979</v>
      </c>
      <c r="AA48" s="18">
        <f t="shared" si="3"/>
        <v>2.2301789684865834</v>
      </c>
      <c r="AB48" s="18">
        <f t="shared" si="11"/>
        <v>0.98031534245032825</v>
      </c>
      <c r="AD48" s="24">
        <f t="shared" si="15"/>
        <v>240979</v>
      </c>
      <c r="AE48" s="25" t="e">
        <f t="shared" si="16"/>
        <v>#DIV/0!</v>
      </c>
      <c r="AF48" s="18"/>
      <c r="AG48" s="34">
        <v>10879145</v>
      </c>
      <c r="AH48" s="34">
        <v>264376</v>
      </c>
      <c r="AI48" s="18">
        <f t="shared" si="6"/>
        <v>2.4301174402951702</v>
      </c>
      <c r="AJ48" s="18">
        <f t="shared" si="12"/>
        <v>1.0522372578977894</v>
      </c>
    </row>
    <row r="49" spans="1:36" ht="15.75">
      <c r="A49" s="3" t="s">
        <v>45</v>
      </c>
      <c r="B49" s="17">
        <v>2921755</v>
      </c>
      <c r="C49" s="17">
        <v>51885</v>
      </c>
      <c r="D49" s="18">
        <f t="shared" si="0"/>
        <v>1.7758162474266324</v>
      </c>
      <c r="E49" s="18">
        <f t="shared" si="7"/>
        <v>0.37107092850764478</v>
      </c>
      <c r="F49" s="18"/>
      <c r="G49" s="19">
        <v>3215719</v>
      </c>
      <c r="H49" s="19">
        <v>98990</v>
      </c>
      <c r="I49" s="20">
        <v>3.0783162334768677</v>
      </c>
      <c r="J49" s="18">
        <f t="shared" si="8"/>
        <v>0.46429695268012472</v>
      </c>
      <c r="K49" s="21"/>
      <c r="L49" s="22">
        <v>3415068</v>
      </c>
      <c r="M49" s="23">
        <v>126429</v>
      </c>
      <c r="N49" s="18">
        <f t="shared" si="1"/>
        <v>3.7020931940447452</v>
      </c>
      <c r="O49" s="18">
        <f t="shared" si="9"/>
        <v>0.51431987198325391</v>
      </c>
      <c r="Q49" s="24">
        <f t="shared" si="13"/>
        <v>74544</v>
      </c>
      <c r="R49" s="25">
        <f t="shared" si="14"/>
        <v>143.67158138190229</v>
      </c>
      <c r="S49" s="18"/>
      <c r="T49" s="26">
        <v>3497798</v>
      </c>
      <c r="U49" s="26">
        <v>134787</v>
      </c>
      <c r="V49" s="18">
        <f t="shared" si="2"/>
        <v>3.8534815332389121</v>
      </c>
      <c r="W49" s="18">
        <f t="shared" si="10"/>
        <v>0.53438036525724786</v>
      </c>
      <c r="X49" s="21"/>
      <c r="Y49" s="22">
        <v>3415068</v>
      </c>
      <c r="Z49" s="23">
        <v>126429</v>
      </c>
      <c r="AA49" s="18">
        <f t="shared" si="3"/>
        <v>3.7020931940447452</v>
      </c>
      <c r="AB49" s="18">
        <f t="shared" si="11"/>
        <v>0.51431987198325391</v>
      </c>
      <c r="AD49" s="24">
        <f t="shared" si="15"/>
        <v>126429</v>
      </c>
      <c r="AE49" s="25" t="e">
        <f t="shared" si="16"/>
        <v>#DIV/0!</v>
      </c>
      <c r="AF49" s="18"/>
      <c r="AG49" s="34">
        <v>3587881</v>
      </c>
      <c r="AH49" s="34">
        <v>142859</v>
      </c>
      <c r="AI49" s="18">
        <f t="shared" si="6"/>
        <v>3.9817095383040852</v>
      </c>
      <c r="AJ49" s="18">
        <f t="shared" si="12"/>
        <v>0.5685900476065161</v>
      </c>
    </row>
    <row r="50" spans="1:36" ht="15.75">
      <c r="A50" s="3" t="s">
        <v>46</v>
      </c>
      <c r="B50" s="17">
        <v>2640482</v>
      </c>
      <c r="C50" s="17">
        <v>78162</v>
      </c>
      <c r="D50" s="18">
        <f t="shared" si="0"/>
        <v>2.9601413681290007</v>
      </c>
      <c r="E50" s="18">
        <f t="shared" si="7"/>
        <v>0.55899866847864566</v>
      </c>
      <c r="F50" s="18"/>
      <c r="G50" s="19">
        <v>3199323</v>
      </c>
      <c r="H50" s="19">
        <v>188958</v>
      </c>
      <c r="I50" s="20">
        <v>5.9061870276930462</v>
      </c>
      <c r="J50" s="18">
        <f t="shared" si="8"/>
        <v>0.88627764000940512</v>
      </c>
      <c r="K50" s="21"/>
      <c r="L50" s="22">
        <v>3580799</v>
      </c>
      <c r="M50" s="23">
        <v>225655</v>
      </c>
      <c r="N50" s="18">
        <f t="shared" si="1"/>
        <v>6.3018058260181595</v>
      </c>
      <c r="O50" s="18">
        <f t="shared" si="9"/>
        <v>0.91797649836968709</v>
      </c>
      <c r="Q50" s="24">
        <f t="shared" si="13"/>
        <v>147493</v>
      </c>
      <c r="R50" s="25">
        <f t="shared" si="14"/>
        <v>188.70167088866714</v>
      </c>
      <c r="S50" s="18"/>
      <c r="T50" s="26">
        <v>3602925</v>
      </c>
      <c r="U50" s="26">
        <v>218379</v>
      </c>
      <c r="V50" s="18">
        <f t="shared" si="2"/>
        <v>6.0611586419367596</v>
      </c>
      <c r="W50" s="18">
        <f t="shared" si="10"/>
        <v>0.86579158067552908</v>
      </c>
      <c r="X50" s="21"/>
      <c r="Y50" s="22">
        <v>3580799</v>
      </c>
      <c r="Z50" s="23">
        <v>225655</v>
      </c>
      <c r="AA50" s="18">
        <f t="shared" si="3"/>
        <v>6.3018058260181595</v>
      </c>
      <c r="AB50" s="18">
        <f t="shared" si="11"/>
        <v>0.91797649836968709</v>
      </c>
      <c r="AD50" s="24">
        <f t="shared" si="15"/>
        <v>225655</v>
      </c>
      <c r="AE50" s="25" t="e">
        <f t="shared" si="16"/>
        <v>#DIV/0!</v>
      </c>
      <c r="AF50" s="18"/>
      <c r="AG50" s="34">
        <v>3701662</v>
      </c>
      <c r="AH50" s="34">
        <v>219398</v>
      </c>
      <c r="AI50" s="18">
        <f t="shared" si="6"/>
        <v>5.9270133253657411</v>
      </c>
      <c r="AJ50" s="18">
        <f t="shared" si="12"/>
        <v>0.87322128297674217</v>
      </c>
    </row>
    <row r="51" spans="1:36" ht="15.75">
      <c r="A51" s="3" t="s">
        <v>47</v>
      </c>
      <c r="B51" s="17">
        <v>11085170</v>
      </c>
      <c r="C51" s="17">
        <v>293009</v>
      </c>
      <c r="D51" s="18">
        <f t="shared" si="0"/>
        <v>2.6432522009134729</v>
      </c>
      <c r="E51" s="18">
        <f t="shared" si="7"/>
        <v>2.09554055490212</v>
      </c>
      <c r="F51" s="18"/>
      <c r="G51" s="19">
        <v>11555538</v>
      </c>
      <c r="H51" s="19">
        <v>368257</v>
      </c>
      <c r="I51" s="20">
        <v>3.1868442646287867</v>
      </c>
      <c r="J51" s="18">
        <f t="shared" si="8"/>
        <v>1.7272512668261915</v>
      </c>
      <c r="K51" s="21"/>
      <c r="L51" s="22">
        <v>11860950</v>
      </c>
      <c r="M51" s="23">
        <v>422888</v>
      </c>
      <c r="N51" s="18">
        <f t="shared" si="1"/>
        <v>3.5653805133652869</v>
      </c>
      <c r="O51" s="18">
        <f t="shared" si="9"/>
        <v>1.7203307945428208</v>
      </c>
      <c r="Q51" s="24">
        <f t="shared" si="13"/>
        <v>129879</v>
      </c>
      <c r="R51" s="25">
        <f t="shared" si="14"/>
        <v>44.325942206553385</v>
      </c>
      <c r="S51" s="18"/>
      <c r="T51" s="26">
        <v>11983239</v>
      </c>
      <c r="U51" s="26">
        <v>465625</v>
      </c>
      <c r="V51" s="18">
        <f t="shared" si="2"/>
        <v>3.8856355948504406</v>
      </c>
      <c r="W51" s="18">
        <f t="shared" si="10"/>
        <v>1.8460300887541532</v>
      </c>
      <c r="X51" s="21"/>
      <c r="Y51" s="22">
        <v>11860950</v>
      </c>
      <c r="Z51" s="23">
        <v>422888</v>
      </c>
      <c r="AA51" s="18">
        <f t="shared" si="3"/>
        <v>3.5653805133652869</v>
      </c>
      <c r="AB51" s="18">
        <f t="shared" si="11"/>
        <v>1.7203307945428208</v>
      </c>
      <c r="AD51" s="24">
        <f t="shared" si="15"/>
        <v>422888</v>
      </c>
      <c r="AE51" s="25" t="e">
        <f t="shared" si="16"/>
        <v>#DIV/0!</v>
      </c>
      <c r="AF51" s="18"/>
      <c r="AG51" s="34">
        <v>12059233</v>
      </c>
      <c r="AH51" s="34">
        <v>490094</v>
      </c>
      <c r="AI51" s="18">
        <f t="shared" si="6"/>
        <v>4.0640561468544476</v>
      </c>
      <c r="AJ51" s="18">
        <f t="shared" si="12"/>
        <v>1.9506126375773867</v>
      </c>
    </row>
    <row r="52" spans="1:36" ht="15.75">
      <c r="A52" s="3" t="s">
        <v>48</v>
      </c>
      <c r="B52" s="17">
        <v>936423</v>
      </c>
      <c r="C52" s="17">
        <v>65927</v>
      </c>
      <c r="D52" s="18">
        <f t="shared" si="0"/>
        <v>7.0403012313879518</v>
      </c>
      <c r="E52" s="18">
        <f t="shared" si="7"/>
        <v>0.47149644605808033</v>
      </c>
      <c r="F52" s="18"/>
      <c r="G52" s="19">
        <v>985184</v>
      </c>
      <c r="H52" s="19">
        <v>83624</v>
      </c>
      <c r="I52" s="20">
        <v>8.4881605872608574</v>
      </c>
      <c r="J52" s="18">
        <f t="shared" si="8"/>
        <v>0.39222515780303818</v>
      </c>
      <c r="K52" s="21"/>
      <c r="L52" s="22">
        <v>993039</v>
      </c>
      <c r="M52" s="23">
        <v>88758</v>
      </c>
      <c r="N52" s="18">
        <f t="shared" si="1"/>
        <v>8.9380175400966131</v>
      </c>
      <c r="O52" s="18">
        <f t="shared" si="9"/>
        <v>0.36107224764484142</v>
      </c>
      <c r="Q52" s="24">
        <f t="shared" si="13"/>
        <v>22831</v>
      </c>
      <c r="R52" s="25">
        <f t="shared" si="14"/>
        <v>34.630727926342772</v>
      </c>
      <c r="S52" s="18"/>
      <c r="T52" s="26">
        <v>995774</v>
      </c>
      <c r="U52" s="26">
        <v>91737</v>
      </c>
      <c r="V52" s="18">
        <f t="shared" si="2"/>
        <v>9.2126325853055011</v>
      </c>
      <c r="W52" s="18">
        <f t="shared" si="10"/>
        <v>0.36370311356142765</v>
      </c>
      <c r="X52" s="21"/>
      <c r="Y52" s="22">
        <v>993039</v>
      </c>
      <c r="Z52" s="23">
        <v>88758</v>
      </c>
      <c r="AA52" s="18">
        <f t="shared" si="3"/>
        <v>8.9380175400966131</v>
      </c>
      <c r="AB52" s="18">
        <f t="shared" si="11"/>
        <v>0.36107224764484142</v>
      </c>
      <c r="AD52" s="24">
        <f t="shared" si="15"/>
        <v>88758</v>
      </c>
      <c r="AE52" s="25" t="e">
        <f t="shared" si="16"/>
        <v>#DIV/0!</v>
      </c>
      <c r="AF52" s="18"/>
      <c r="AG52" s="34">
        <v>997310</v>
      </c>
      <c r="AH52" s="34">
        <v>76488</v>
      </c>
      <c r="AI52" s="18">
        <f t="shared" si="6"/>
        <v>7.6694307687679855</v>
      </c>
      <c r="AJ52" s="18">
        <f t="shared" si="12"/>
        <v>0.30442825136202267</v>
      </c>
    </row>
    <row r="53" spans="1:36" ht="15.75">
      <c r="A53" s="3" t="s">
        <v>49</v>
      </c>
      <c r="B53" s="17">
        <v>3231539</v>
      </c>
      <c r="C53" s="17">
        <v>37757</v>
      </c>
      <c r="D53" s="18">
        <f t="shared" si="0"/>
        <v>1.168390664633786</v>
      </c>
      <c r="E53" s="18">
        <f t="shared" si="7"/>
        <v>0.27003035651273283</v>
      </c>
      <c r="F53" s="18"/>
      <c r="G53" s="19">
        <v>3748669</v>
      </c>
      <c r="H53" s="19">
        <v>82279</v>
      </c>
      <c r="I53" s="20">
        <v>2.1948857047661452</v>
      </c>
      <c r="J53" s="18">
        <f t="shared" si="8"/>
        <v>0.38591664783885221</v>
      </c>
      <c r="K53" s="21"/>
      <c r="L53" s="22">
        <v>4250118</v>
      </c>
      <c r="M53" s="23">
        <v>122578</v>
      </c>
      <c r="N53" s="18">
        <f t="shared" si="1"/>
        <v>2.8841081588793536</v>
      </c>
      <c r="O53" s="18">
        <f t="shared" si="9"/>
        <v>0.4986537999032129</v>
      </c>
      <c r="Q53" s="24">
        <f t="shared" si="13"/>
        <v>84821</v>
      </c>
      <c r="R53" s="25">
        <f t="shared" si="14"/>
        <v>224.64973382419154</v>
      </c>
      <c r="S53" s="18"/>
      <c r="T53" s="26">
        <v>4334519</v>
      </c>
      <c r="U53" s="26">
        <v>127315</v>
      </c>
      <c r="V53" s="18">
        <f t="shared" si="2"/>
        <v>2.9372347889119879</v>
      </c>
      <c r="W53" s="18">
        <f t="shared" si="10"/>
        <v>0.50475666201285374</v>
      </c>
      <c r="X53" s="21"/>
      <c r="Y53" s="22">
        <v>4250118</v>
      </c>
      <c r="Z53" s="23">
        <v>122578</v>
      </c>
      <c r="AA53" s="18">
        <f t="shared" si="3"/>
        <v>2.8841081588793536</v>
      </c>
      <c r="AB53" s="18">
        <f t="shared" si="11"/>
        <v>0.4986537999032129</v>
      </c>
      <c r="AD53" s="24">
        <f t="shared" si="15"/>
        <v>122578</v>
      </c>
      <c r="AE53" s="25" t="e">
        <f t="shared" si="16"/>
        <v>#DIV/0!</v>
      </c>
      <c r="AF53" s="18"/>
      <c r="AG53" s="34">
        <v>4481196</v>
      </c>
      <c r="AH53" s="34">
        <v>124726</v>
      </c>
      <c r="AI53" s="18">
        <f t="shared" si="6"/>
        <v>2.7833194531102858</v>
      </c>
      <c r="AJ53" s="18">
        <f t="shared" si="12"/>
        <v>0.49641928249371986</v>
      </c>
    </row>
    <row r="54" spans="1:36" ht="15.75">
      <c r="A54" s="3" t="s">
        <v>50</v>
      </c>
      <c r="B54" s="17">
        <v>641226</v>
      </c>
      <c r="C54" s="17">
        <v>12503</v>
      </c>
      <c r="D54" s="18">
        <f t="shared" si="0"/>
        <v>1.9498585522109209</v>
      </c>
      <c r="E54" s="18">
        <f t="shared" si="7"/>
        <v>8.9418903712654568E-2</v>
      </c>
      <c r="F54" s="18"/>
      <c r="G54" s="19">
        <v>703820</v>
      </c>
      <c r="H54" s="19">
        <v>16376</v>
      </c>
      <c r="I54" s="20">
        <v>2.3267312665170072</v>
      </c>
      <c r="J54" s="18">
        <f t="shared" si="8"/>
        <v>7.6809040277702009E-2</v>
      </c>
      <c r="K54" s="21"/>
      <c r="L54" s="22">
        <v>752710</v>
      </c>
      <c r="M54" s="23">
        <v>14242</v>
      </c>
      <c r="N54" s="18">
        <f t="shared" si="1"/>
        <v>1.8920965577712532</v>
      </c>
      <c r="O54" s="18">
        <f t="shared" si="9"/>
        <v>5.7937210741091857E-2</v>
      </c>
      <c r="Q54" s="24">
        <f t="shared" si="13"/>
        <v>1739</v>
      </c>
      <c r="R54" s="25">
        <f t="shared" si="14"/>
        <v>13.908661921138927</v>
      </c>
      <c r="S54" s="18"/>
      <c r="T54" s="26">
        <v>758975</v>
      </c>
      <c r="U54" s="26">
        <v>15857</v>
      </c>
      <c r="V54" s="18">
        <f t="shared" si="2"/>
        <v>2.0892651273098588</v>
      </c>
      <c r="W54" s="18">
        <f t="shared" si="10"/>
        <v>6.286711219838842E-2</v>
      </c>
      <c r="X54" s="21"/>
      <c r="Y54" s="22">
        <v>752710</v>
      </c>
      <c r="Z54" s="23">
        <v>14242</v>
      </c>
      <c r="AA54" s="18">
        <f t="shared" si="3"/>
        <v>1.8920965577712532</v>
      </c>
      <c r="AB54" s="18">
        <f t="shared" si="11"/>
        <v>5.7937210741091857E-2</v>
      </c>
      <c r="AD54" s="24">
        <f t="shared" si="15"/>
        <v>14242</v>
      </c>
      <c r="AE54" s="25" t="e">
        <f t="shared" si="16"/>
        <v>#DIV/0!</v>
      </c>
      <c r="AF54" s="18"/>
      <c r="AG54" s="34">
        <v>786260</v>
      </c>
      <c r="AH54" s="34">
        <v>14556</v>
      </c>
      <c r="AI54" s="18">
        <f t="shared" si="6"/>
        <v>1.8512960089537811</v>
      </c>
      <c r="AJ54" s="18">
        <f t="shared" si="12"/>
        <v>5.7934023988411285E-2</v>
      </c>
    </row>
    <row r="55" spans="1:36" ht="15.75">
      <c r="A55" s="3" t="s">
        <v>51</v>
      </c>
      <c r="B55" s="17">
        <v>4544743</v>
      </c>
      <c r="C55" s="17">
        <v>45524</v>
      </c>
      <c r="D55" s="18">
        <f t="shared" si="0"/>
        <v>1.0016848037391772</v>
      </c>
      <c r="E55" s="18">
        <f t="shared" si="7"/>
        <v>0.32557835500398996</v>
      </c>
      <c r="F55" s="18"/>
      <c r="G55" s="19">
        <v>5315920</v>
      </c>
      <c r="H55" s="19">
        <v>108265</v>
      </c>
      <c r="I55" s="20">
        <v>2.0366183087781606</v>
      </c>
      <c r="J55" s="18">
        <f t="shared" si="8"/>
        <v>0.50779987455211339</v>
      </c>
      <c r="K55" s="21"/>
      <c r="L55" s="22">
        <v>5873924</v>
      </c>
      <c r="M55" s="23">
        <v>149020</v>
      </c>
      <c r="N55" s="18">
        <f t="shared" si="1"/>
        <v>2.5369752826219747</v>
      </c>
      <c r="O55" s="18">
        <f t="shared" si="9"/>
        <v>0.6062212571715706</v>
      </c>
      <c r="Q55" s="24">
        <f t="shared" si="13"/>
        <v>103496</v>
      </c>
      <c r="R55" s="25">
        <f t="shared" si="14"/>
        <v>227.34381864511028</v>
      </c>
      <c r="S55" s="18"/>
      <c r="T55" s="26">
        <v>5950484</v>
      </c>
      <c r="U55" s="26">
        <v>173606</v>
      </c>
      <c r="V55" s="18">
        <f t="shared" si="2"/>
        <v>2.9175105756103199</v>
      </c>
      <c r="W55" s="18">
        <f t="shared" si="10"/>
        <v>0.68828327428349745</v>
      </c>
      <c r="X55" s="21"/>
      <c r="Y55" s="22">
        <v>5873924</v>
      </c>
      <c r="Z55" s="23">
        <v>149020</v>
      </c>
      <c r="AA55" s="18">
        <f t="shared" si="3"/>
        <v>2.5369752826219747</v>
      </c>
      <c r="AB55" s="18">
        <f t="shared" si="11"/>
        <v>0.6062212571715706</v>
      </c>
      <c r="AD55" s="24">
        <f t="shared" si="15"/>
        <v>149020</v>
      </c>
      <c r="AE55" s="25" t="e">
        <f t="shared" si="16"/>
        <v>#DIV/0!</v>
      </c>
      <c r="AF55" s="18"/>
      <c r="AG55" s="34">
        <v>6098770</v>
      </c>
      <c r="AH55" s="34">
        <v>162130</v>
      </c>
      <c r="AI55" s="18">
        <f t="shared" si="6"/>
        <v>2.6584048914781175</v>
      </c>
      <c r="AJ55" s="18">
        <f t="shared" si="12"/>
        <v>0.6452901421572631</v>
      </c>
    </row>
    <row r="56" spans="1:36" ht="15.75">
      <c r="A56" s="3" t="s">
        <v>52</v>
      </c>
      <c r="B56" s="17">
        <v>15605822</v>
      </c>
      <c r="C56" s="17">
        <v>1765723</v>
      </c>
      <c r="D56" s="18">
        <f t="shared" si="0"/>
        <v>11.314514544635969</v>
      </c>
      <c r="E56" s="18">
        <f t="shared" si="7"/>
        <v>12.628090451909108</v>
      </c>
      <c r="F56" s="18"/>
      <c r="G56" s="19">
        <v>19241518</v>
      </c>
      <c r="H56" s="19">
        <v>2669603</v>
      </c>
      <c r="I56" s="20">
        <v>13.874180820868707</v>
      </c>
      <c r="J56" s="18">
        <f t="shared" si="8"/>
        <v>12.521351022989382</v>
      </c>
      <c r="K56" s="21"/>
      <c r="L56" s="22">
        <v>22716319</v>
      </c>
      <c r="M56" s="23">
        <v>3288280</v>
      </c>
      <c r="N56" s="18">
        <f t="shared" si="1"/>
        <v>14.475408625842945</v>
      </c>
      <c r="O56" s="18">
        <f t="shared" si="9"/>
        <v>13.376897299235889</v>
      </c>
      <c r="Q56" s="24">
        <f t="shared" si="13"/>
        <v>1522557</v>
      </c>
      <c r="R56" s="25">
        <f t="shared" si="14"/>
        <v>86.228530749160541</v>
      </c>
      <c r="S56" s="18"/>
      <c r="T56" s="26">
        <v>23327776</v>
      </c>
      <c r="U56" s="26">
        <v>3358567</v>
      </c>
      <c r="V56" s="18">
        <f t="shared" si="2"/>
        <v>14.397287593982384</v>
      </c>
      <c r="W56" s="18">
        <f t="shared" si="10"/>
        <v>13.315470039402459</v>
      </c>
      <c r="X56" s="21"/>
      <c r="Y56" s="22">
        <v>22716319</v>
      </c>
      <c r="Z56" s="23">
        <v>3288280</v>
      </c>
      <c r="AA56" s="18">
        <f t="shared" si="3"/>
        <v>14.475408625842945</v>
      </c>
      <c r="AB56" s="18">
        <f t="shared" si="11"/>
        <v>13.376897299235889</v>
      </c>
      <c r="AD56" s="24">
        <f t="shared" si="15"/>
        <v>3288280</v>
      </c>
      <c r="AE56" s="25" t="e">
        <f t="shared" si="16"/>
        <v>#DIV/0!</v>
      </c>
      <c r="AF56" s="18"/>
      <c r="AG56" s="34">
        <v>24521695</v>
      </c>
      <c r="AH56" s="34">
        <v>3434482</v>
      </c>
      <c r="AI56" s="18">
        <f t="shared" si="6"/>
        <v>14.005891517694842</v>
      </c>
      <c r="AJ56" s="18">
        <f t="shared" si="12"/>
        <v>13.66950828357837</v>
      </c>
    </row>
    <row r="57" spans="1:36" ht="15.75">
      <c r="A57" s="3" t="s">
        <v>53</v>
      </c>
      <c r="B57" s="17">
        <v>1553351</v>
      </c>
      <c r="C57" s="17">
        <v>40825</v>
      </c>
      <c r="D57" s="18">
        <f t="shared" si="0"/>
        <v>2.6281889927002977</v>
      </c>
      <c r="E57" s="18">
        <f t="shared" si="7"/>
        <v>0.29197206622963473</v>
      </c>
      <c r="F57" s="18"/>
      <c r="G57" s="19">
        <v>2023875</v>
      </c>
      <c r="H57" s="19">
        <v>105691</v>
      </c>
      <c r="I57" s="20">
        <v>5.2222098696806869</v>
      </c>
      <c r="J57" s="18">
        <f t="shared" si="8"/>
        <v>0.49572693429351511</v>
      </c>
      <c r="K57" s="21"/>
      <c r="L57" s="22">
        <v>2513546</v>
      </c>
      <c r="M57" s="23">
        <v>132016</v>
      </c>
      <c r="N57" s="18">
        <f t="shared" si="1"/>
        <v>5.2521815793305553</v>
      </c>
      <c r="O57" s="18">
        <f t="shared" si="9"/>
        <v>0.53704808406094529</v>
      </c>
      <c r="Q57" s="24">
        <f t="shared" si="13"/>
        <v>91191</v>
      </c>
      <c r="R57" s="25">
        <f t="shared" si="14"/>
        <v>223.37048377219841</v>
      </c>
      <c r="S57" s="18"/>
      <c r="T57" s="26">
        <v>2512866</v>
      </c>
      <c r="U57" s="26">
        <v>136837</v>
      </c>
      <c r="V57" s="18">
        <f t="shared" si="2"/>
        <v>5.4454555077747875</v>
      </c>
      <c r="W57" s="18">
        <f t="shared" si="10"/>
        <v>0.54250785343323937</v>
      </c>
      <c r="X57" s="21"/>
      <c r="Y57" s="22">
        <v>2513546</v>
      </c>
      <c r="Z57" s="23">
        <v>132016</v>
      </c>
      <c r="AA57" s="18">
        <f t="shared" si="3"/>
        <v>5.2521815793305553</v>
      </c>
      <c r="AB57" s="18">
        <f t="shared" si="11"/>
        <v>0.53704808406094529</v>
      </c>
      <c r="AD57" s="24">
        <f t="shared" si="15"/>
        <v>132016</v>
      </c>
      <c r="AE57" s="25" t="e">
        <f t="shared" si="16"/>
        <v>#DIV/0!</v>
      </c>
      <c r="AF57" s="18"/>
      <c r="AG57" s="34">
        <v>2647463</v>
      </c>
      <c r="AH57" s="34">
        <v>126008</v>
      </c>
      <c r="AI57" s="18">
        <f t="shared" si="6"/>
        <v>4.7595754879293874</v>
      </c>
      <c r="AJ57" s="18">
        <f t="shared" si="12"/>
        <v>0.50152174324895094</v>
      </c>
    </row>
    <row r="58" spans="1:36" ht="15.75">
      <c r="A58" s="3" t="s">
        <v>54</v>
      </c>
      <c r="B58" s="17">
        <v>521521</v>
      </c>
      <c r="C58" s="17">
        <v>7247</v>
      </c>
      <c r="D58" s="18">
        <f t="shared" si="0"/>
        <v>1.3895892974587791</v>
      </c>
      <c r="E58" s="18">
        <f t="shared" si="7"/>
        <v>5.1829064640934792E-2</v>
      </c>
      <c r="F58" s="18"/>
      <c r="G58" s="19">
        <v>574842</v>
      </c>
      <c r="H58" s="19">
        <v>9305</v>
      </c>
      <c r="I58" s="20">
        <v>1.6187056617296578</v>
      </c>
      <c r="J58" s="18">
        <f t="shared" si="8"/>
        <v>4.3643632131412875E-2</v>
      </c>
      <c r="K58" s="21"/>
      <c r="L58" s="22">
        <v>589327</v>
      </c>
      <c r="M58" s="23">
        <v>7379</v>
      </c>
      <c r="N58" s="18">
        <f t="shared" si="1"/>
        <v>1.252106216073589</v>
      </c>
      <c r="O58" s="18">
        <f t="shared" si="9"/>
        <v>3.0018163043007782E-2</v>
      </c>
      <c r="Q58" s="24">
        <f t="shared" si="13"/>
        <v>132</v>
      </c>
      <c r="R58" s="25">
        <f t="shared" si="14"/>
        <v>1.8214433558713952</v>
      </c>
      <c r="S58" s="18"/>
      <c r="T58" s="26">
        <v>593692</v>
      </c>
      <c r="U58" s="26">
        <v>10535</v>
      </c>
      <c r="V58" s="18">
        <f t="shared" si="2"/>
        <v>1.7744891290433424</v>
      </c>
      <c r="W58" s="18">
        <f t="shared" si="10"/>
        <v>4.1767359967838938E-2</v>
      </c>
      <c r="X58" s="21"/>
      <c r="Y58" s="22">
        <v>589327</v>
      </c>
      <c r="Z58" s="23">
        <v>7379</v>
      </c>
      <c r="AA58" s="18">
        <f t="shared" si="3"/>
        <v>1.252106216073589</v>
      </c>
      <c r="AB58" s="18">
        <f t="shared" si="11"/>
        <v>3.0018163043007782E-2</v>
      </c>
      <c r="AD58" s="24">
        <f t="shared" si="15"/>
        <v>7379</v>
      </c>
      <c r="AE58" s="25" t="e">
        <f t="shared" si="16"/>
        <v>#DIV/0!</v>
      </c>
      <c r="AF58" s="18"/>
      <c r="AG58" s="34">
        <v>596324</v>
      </c>
      <c r="AH58" s="34">
        <v>7847</v>
      </c>
      <c r="AI58" s="18">
        <f t="shared" si="6"/>
        <v>1.3158953857299052</v>
      </c>
      <c r="AJ58" s="18">
        <f t="shared" si="12"/>
        <v>3.1231676713181049E-2</v>
      </c>
    </row>
    <row r="59" spans="1:36" ht="15.75">
      <c r="A59" s="3" t="s">
        <v>55</v>
      </c>
      <c r="B59" s="17">
        <v>5746419</v>
      </c>
      <c r="C59" s="17">
        <v>161229</v>
      </c>
      <c r="D59" s="18">
        <f t="shared" si="0"/>
        <v>2.8057299685247457</v>
      </c>
      <c r="E59" s="18">
        <f t="shared" si="7"/>
        <v>1.1530768956800435</v>
      </c>
      <c r="F59" s="18"/>
      <c r="G59" s="19">
        <v>6619266</v>
      </c>
      <c r="H59" s="19">
        <v>303729</v>
      </c>
      <c r="I59" s="20">
        <v>4.5885601213185874</v>
      </c>
      <c r="J59" s="18">
        <f t="shared" si="8"/>
        <v>1.4245928794886513</v>
      </c>
      <c r="K59" s="21"/>
      <c r="L59" s="22">
        <v>7357344</v>
      </c>
      <c r="M59" s="23">
        <v>379991</v>
      </c>
      <c r="N59" s="18">
        <f t="shared" si="1"/>
        <v>5.1647850093729479</v>
      </c>
      <c r="O59" s="18">
        <f t="shared" si="9"/>
        <v>1.5458235252575647</v>
      </c>
      <c r="Q59" s="24">
        <f t="shared" si="13"/>
        <v>218762</v>
      </c>
      <c r="R59" s="25">
        <f t="shared" si="14"/>
        <v>135.68402706709091</v>
      </c>
      <c r="S59" s="18"/>
      <c r="T59" s="26">
        <v>7517185</v>
      </c>
      <c r="U59" s="26">
        <v>427195</v>
      </c>
      <c r="V59" s="18">
        <f t="shared" si="2"/>
        <v>5.6829118878942051</v>
      </c>
      <c r="W59" s="18">
        <f t="shared" si="10"/>
        <v>1.6936694201671527</v>
      </c>
      <c r="X59" s="21"/>
      <c r="Y59" s="22">
        <v>7357344</v>
      </c>
      <c r="Z59" s="23">
        <v>379991</v>
      </c>
      <c r="AA59" s="18">
        <f t="shared" si="3"/>
        <v>5.1647850093729479</v>
      </c>
      <c r="AB59" s="18">
        <f t="shared" si="11"/>
        <v>1.5458235252575647</v>
      </c>
      <c r="AD59" s="24">
        <f t="shared" si="15"/>
        <v>379991</v>
      </c>
      <c r="AE59" s="25" t="e">
        <f t="shared" si="16"/>
        <v>#DIV/0!</v>
      </c>
      <c r="AF59" s="18"/>
      <c r="AG59" s="34">
        <v>7750801</v>
      </c>
      <c r="AH59" s="34">
        <v>414134</v>
      </c>
      <c r="AI59" s="18">
        <f t="shared" si="6"/>
        <v>5.3431122796211641</v>
      </c>
      <c r="AJ59" s="18">
        <f t="shared" si="12"/>
        <v>1.6482858677120582</v>
      </c>
    </row>
    <row r="60" spans="1:36" ht="15.75">
      <c r="A60" s="3" t="s">
        <v>56</v>
      </c>
      <c r="B60" s="17">
        <v>4501879</v>
      </c>
      <c r="C60" s="17">
        <v>165207</v>
      </c>
      <c r="D60" s="18">
        <f t="shared" si="0"/>
        <v>3.6697343487019531</v>
      </c>
      <c r="E60" s="18">
        <f t="shared" si="7"/>
        <v>1.1815267396350095</v>
      </c>
      <c r="F60" s="18"/>
      <c r="G60" s="19">
        <v>5501398</v>
      </c>
      <c r="H60" s="19">
        <v>350914</v>
      </c>
      <c r="I60" s="20">
        <v>6.3786332128669843</v>
      </c>
      <c r="J60" s="18">
        <f t="shared" si="8"/>
        <v>1.6459066658530486</v>
      </c>
      <c r="K60" s="21"/>
      <c r="L60" s="22">
        <v>6213872</v>
      </c>
      <c r="M60" s="23">
        <v>469603</v>
      </c>
      <c r="N60" s="18">
        <f t="shared" si="1"/>
        <v>7.55733301233112</v>
      </c>
      <c r="O60" s="18">
        <f t="shared" si="9"/>
        <v>1.9103698901593147</v>
      </c>
      <c r="Q60" s="24">
        <f t="shared" si="13"/>
        <v>304396</v>
      </c>
      <c r="R60" s="25">
        <f t="shared" si="14"/>
        <v>184.25127264583219</v>
      </c>
      <c r="S60" s="18"/>
      <c r="T60" s="26">
        <v>6306287</v>
      </c>
      <c r="U60" s="26">
        <v>511576</v>
      </c>
      <c r="V60" s="18">
        <f t="shared" si="2"/>
        <v>8.1121585490796733</v>
      </c>
      <c r="W60" s="18">
        <f t="shared" si="10"/>
        <v>2.028208727376096</v>
      </c>
      <c r="X60" s="21"/>
      <c r="Y60" s="22">
        <v>6213872</v>
      </c>
      <c r="Z60" s="23">
        <v>469603</v>
      </c>
      <c r="AA60" s="18">
        <f t="shared" si="3"/>
        <v>7.55733301233112</v>
      </c>
      <c r="AB60" s="18">
        <f t="shared" si="11"/>
        <v>1.9103698901593147</v>
      </c>
      <c r="AD60" s="24">
        <f t="shared" si="15"/>
        <v>469603</v>
      </c>
      <c r="AE60" s="25" t="e">
        <f t="shared" si="16"/>
        <v>#DIV/0!</v>
      </c>
      <c r="AF60" s="18"/>
      <c r="AG60" s="34">
        <v>6529296</v>
      </c>
      <c r="AH60" s="34">
        <v>488847</v>
      </c>
      <c r="AI60" s="18">
        <f t="shared" si="6"/>
        <v>7.4869786880545774</v>
      </c>
      <c r="AJ60" s="18">
        <f t="shared" si="12"/>
        <v>1.9456494795728834</v>
      </c>
    </row>
    <row r="61" spans="1:36" ht="15.75">
      <c r="A61" s="3" t="s">
        <v>57</v>
      </c>
      <c r="B61" s="17">
        <v>1686932</v>
      </c>
      <c r="C61" s="17">
        <v>13594</v>
      </c>
      <c r="D61" s="18">
        <f t="shared" si="0"/>
        <v>0.80584161068733062</v>
      </c>
      <c r="E61" s="18">
        <f t="shared" si="7"/>
        <v>9.7221513002465509E-2</v>
      </c>
      <c r="F61" s="18"/>
      <c r="G61" s="19">
        <v>1706931</v>
      </c>
      <c r="H61" s="19">
        <v>13550</v>
      </c>
      <c r="I61" s="20">
        <v>0.79382236305978393</v>
      </c>
      <c r="J61" s="18">
        <f t="shared" si="8"/>
        <v>6.3554133839940297E-2</v>
      </c>
      <c r="K61" s="21"/>
      <c r="L61" s="22">
        <v>1712657</v>
      </c>
      <c r="M61" s="23">
        <v>11631</v>
      </c>
      <c r="N61" s="18">
        <f t="shared" si="1"/>
        <v>0.67912022080311474</v>
      </c>
      <c r="O61" s="18">
        <f t="shared" si="9"/>
        <v>4.7315524373658151E-2</v>
      </c>
      <c r="Q61" s="24">
        <f t="shared" si="13"/>
        <v>-1963</v>
      </c>
      <c r="R61" s="25">
        <f t="shared" si="14"/>
        <v>-14.440194203324996</v>
      </c>
      <c r="S61" s="18"/>
      <c r="T61" s="26">
        <v>1752096</v>
      </c>
      <c r="U61" s="26">
        <v>12985</v>
      </c>
      <c r="V61" s="18">
        <f t="shared" si="2"/>
        <v>0.7411123591401384</v>
      </c>
      <c r="W61" s="18">
        <f t="shared" si="10"/>
        <v>5.1480699495243337E-2</v>
      </c>
      <c r="X61" s="21"/>
      <c r="Y61" s="22">
        <v>1712657</v>
      </c>
      <c r="Z61" s="23">
        <v>11631</v>
      </c>
      <c r="AA61" s="18">
        <f t="shared" si="3"/>
        <v>0.67912022080311474</v>
      </c>
      <c r="AB61" s="18">
        <f t="shared" si="11"/>
        <v>4.7315524373658151E-2</v>
      </c>
      <c r="AD61" s="24">
        <f t="shared" si="15"/>
        <v>11631</v>
      </c>
      <c r="AE61" s="25" t="e">
        <f t="shared" si="16"/>
        <v>#DIV/0!</v>
      </c>
      <c r="AF61" s="18"/>
      <c r="AG61" s="34">
        <v>1751468</v>
      </c>
      <c r="AH61" s="34">
        <v>13456</v>
      </c>
      <c r="AI61" s="18">
        <f t="shared" si="6"/>
        <v>0.76826981709057773</v>
      </c>
      <c r="AJ61" s="18">
        <f t="shared" si="12"/>
        <v>5.3555937536964977E-2</v>
      </c>
    </row>
    <row r="62" spans="1:36" ht="15.75">
      <c r="A62" s="3" t="s">
        <v>58</v>
      </c>
      <c r="B62" s="17">
        <v>4531134</v>
      </c>
      <c r="C62" s="17">
        <v>93296</v>
      </c>
      <c r="D62" s="18">
        <f t="shared" si="0"/>
        <v>2.0589989172688337</v>
      </c>
      <c r="E62" s="18">
        <f t="shared" si="7"/>
        <v>0.66723394711475814</v>
      </c>
      <c r="F62" s="18"/>
      <c r="G62" s="19">
        <v>5022073</v>
      </c>
      <c r="H62" s="19">
        <v>148910</v>
      </c>
      <c r="I62" s="20">
        <v>2.9651102244033489</v>
      </c>
      <c r="J62" s="18">
        <f t="shared" si="8"/>
        <v>0.6984388243620302</v>
      </c>
      <c r="K62" s="21"/>
      <c r="L62" s="22">
        <v>5294278</v>
      </c>
      <c r="M62" s="23">
        <v>167572</v>
      </c>
      <c r="N62" s="18">
        <f t="shared" si="1"/>
        <v>3.1651530199207523</v>
      </c>
      <c r="O62" s="18">
        <f t="shared" si="9"/>
        <v>0.68169177631696709</v>
      </c>
      <c r="Q62" s="24">
        <f t="shared" si="13"/>
        <v>74276</v>
      </c>
      <c r="R62" s="25">
        <f t="shared" si="14"/>
        <v>79.613273880980969</v>
      </c>
      <c r="S62" s="18"/>
      <c r="T62" s="26">
        <v>5335995</v>
      </c>
      <c r="U62" s="26">
        <v>169792</v>
      </c>
      <c r="V62" s="18">
        <f t="shared" si="2"/>
        <v>3.1820119771476549</v>
      </c>
      <c r="W62" s="18">
        <f t="shared" si="10"/>
        <v>0.67316218164777486</v>
      </c>
      <c r="X62" s="21"/>
      <c r="Y62" s="22">
        <v>5294278</v>
      </c>
      <c r="Z62" s="23">
        <v>167572</v>
      </c>
      <c r="AA62" s="18">
        <f t="shared" si="3"/>
        <v>3.1651530199207523</v>
      </c>
      <c r="AB62" s="18">
        <f t="shared" si="11"/>
        <v>0.68169177631696709</v>
      </c>
      <c r="AD62" s="24">
        <f t="shared" si="15"/>
        <v>167572</v>
      </c>
      <c r="AE62" s="25" t="e">
        <f t="shared" si="16"/>
        <v>#DIV/0!</v>
      </c>
      <c r="AF62" s="18"/>
      <c r="AG62" s="34">
        <v>5401273</v>
      </c>
      <c r="AH62" s="34">
        <v>172270</v>
      </c>
      <c r="AI62" s="18">
        <f t="shared" si="6"/>
        <v>3.189433305815129</v>
      </c>
      <c r="AJ62" s="18">
        <f t="shared" si="12"/>
        <v>0.68564813908241362</v>
      </c>
    </row>
    <row r="63" spans="1:36" ht="15.75">
      <c r="A63" s="3" t="s">
        <v>59</v>
      </c>
      <c r="B63" s="17">
        <v>418713</v>
      </c>
      <c r="C63" s="17">
        <v>7266</v>
      </c>
      <c r="D63" s="18">
        <f t="shared" si="0"/>
        <v>1.7353175086515107</v>
      </c>
      <c r="E63" s="18">
        <f t="shared" si="7"/>
        <v>5.1964948762388878E-2</v>
      </c>
      <c r="F63" s="18"/>
      <c r="G63" s="19">
        <v>462809</v>
      </c>
      <c r="H63" s="19">
        <v>8919</v>
      </c>
      <c r="I63" s="20">
        <v>1.9271448913050524</v>
      </c>
      <c r="J63" s="18">
        <f t="shared" si="8"/>
        <v>4.1833160126821221E-2</v>
      </c>
      <c r="K63" s="21"/>
      <c r="L63" s="22">
        <v>505143</v>
      </c>
      <c r="M63" s="23">
        <v>8875</v>
      </c>
      <c r="N63" s="18">
        <f t="shared" si="1"/>
        <v>1.7569282361628291</v>
      </c>
      <c r="O63" s="18">
        <f t="shared" si="9"/>
        <v>3.610397032208891E-2</v>
      </c>
      <c r="Q63" s="24">
        <f t="shared" si="13"/>
        <v>1609</v>
      </c>
      <c r="R63" s="25">
        <f t="shared" si="14"/>
        <v>22.144233415909717</v>
      </c>
      <c r="S63" s="18"/>
      <c r="T63" s="26">
        <v>523440</v>
      </c>
      <c r="U63" s="26">
        <v>9428</v>
      </c>
      <c r="V63" s="18">
        <f t="shared" si="2"/>
        <v>1.8011615466911204</v>
      </c>
      <c r="W63" s="18">
        <f t="shared" si="10"/>
        <v>3.7378516352803558E-2</v>
      </c>
      <c r="X63" s="21"/>
      <c r="Y63" s="22">
        <v>505143</v>
      </c>
      <c r="Z63" s="23">
        <v>8875</v>
      </c>
      <c r="AA63" s="18">
        <f t="shared" si="3"/>
        <v>1.7569282361628291</v>
      </c>
      <c r="AB63" s="18">
        <f t="shared" si="11"/>
        <v>3.610397032208891E-2</v>
      </c>
      <c r="AD63" s="24">
        <f t="shared" si="15"/>
        <v>8875</v>
      </c>
      <c r="AE63" s="25" t="e">
        <f t="shared" si="16"/>
        <v>#DIV/0!</v>
      </c>
      <c r="AF63" s="18"/>
      <c r="AG63" s="34">
        <v>544279</v>
      </c>
      <c r="AH63" s="34">
        <v>9595</v>
      </c>
      <c r="AI63" s="18">
        <f t="shared" si="6"/>
        <v>1.7628826392346573</v>
      </c>
      <c r="AJ63" s="18">
        <f t="shared" si="12"/>
        <v>3.8188854092388452E-2</v>
      </c>
    </row>
    <row r="64" spans="1:36">
      <c r="B64" s="17"/>
      <c r="C64" s="17"/>
      <c r="D64" s="18"/>
      <c r="E64" s="18"/>
      <c r="F64" s="18"/>
      <c r="G64" s="18"/>
      <c r="H64" s="18"/>
      <c r="T64" s="26"/>
      <c r="U64" s="26"/>
      <c r="V64" s="18"/>
      <c r="AG64" s="26"/>
      <c r="AH64" s="26"/>
      <c r="AI64" s="18"/>
    </row>
    <row r="65" spans="1:1">
      <c r="A65" s="27" t="s">
        <v>60</v>
      </c>
    </row>
  </sheetData>
  <mergeCells count="6">
    <mergeCell ref="AG10:AJ10"/>
    <mergeCell ref="B10:E10"/>
    <mergeCell ref="G10:J10"/>
    <mergeCell ref="L10:N10"/>
    <mergeCell ref="T10:W10"/>
    <mergeCell ref="Y10:AA10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Unrounded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Andrews</dc:creator>
  <cp:lastModifiedBy>Marissa Esthimer</cp:lastModifiedBy>
  <dcterms:created xsi:type="dcterms:W3CDTF">2011-12-12T21:40:57Z</dcterms:created>
  <dcterms:modified xsi:type="dcterms:W3CDTF">2015-06-11T15:53:57Z</dcterms:modified>
</cp:coreProperties>
</file>